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Расчет ГВС" sheetId="1" r:id="rId1"/>
  </sheets>
  <definedNames>
    <definedName name="_xlnm.Print_Area" localSheetId="0">'Расчет ГВС'!$A$1:$S$56</definedName>
  </definedNames>
  <calcPr fullCalcOnLoad="1"/>
</workbook>
</file>

<file path=xl/sharedStrings.xml><?xml version="1.0" encoding="utf-8"?>
<sst xmlns="http://schemas.openxmlformats.org/spreadsheetml/2006/main" count="149" uniqueCount="107">
  <si>
    <t>№ п/п</t>
  </si>
  <si>
    <t>Адрес</t>
  </si>
  <si>
    <t>в том числе</t>
  </si>
  <si>
    <t>Кол-во подъездов</t>
  </si>
  <si>
    <t>Площадь лест.кл.</t>
  </si>
  <si>
    <t>Площадь кровли</t>
  </si>
  <si>
    <t>Этажность</t>
  </si>
  <si>
    <t>Год постройки</t>
  </si>
  <si>
    <t>Степень благоустройства</t>
  </si>
  <si>
    <t xml:space="preserve"> нежилых пом.</t>
  </si>
  <si>
    <t>аренда</t>
  </si>
  <si>
    <t>пристройки</t>
  </si>
  <si>
    <t>01.1986</t>
  </si>
  <si>
    <t>01.1948</t>
  </si>
  <si>
    <t>01.1975</t>
  </si>
  <si>
    <t>01.1961</t>
  </si>
  <si>
    <t>01.1974</t>
  </si>
  <si>
    <t>01.1967</t>
  </si>
  <si>
    <t>01.1978</t>
  </si>
  <si>
    <t>01.1990</t>
  </si>
  <si>
    <t>01.1985</t>
  </si>
  <si>
    <t>01.1983</t>
  </si>
  <si>
    <t>01.1977</t>
  </si>
  <si>
    <t>01.1976</t>
  </si>
  <si>
    <t>01.1965</t>
  </si>
  <si>
    <t>01.1966</t>
  </si>
  <si>
    <t>01.1989</t>
  </si>
  <si>
    <t>40 ЛЕТ ПОБЕДЫ 4</t>
  </si>
  <si>
    <t>11.2010</t>
  </si>
  <si>
    <t>Новостройка</t>
  </si>
  <si>
    <t>ПАРКОВАЯ 6 корп.1</t>
  </si>
  <si>
    <t>12.2009</t>
  </si>
  <si>
    <t>ПАРКОВАЯ 14 корп.1</t>
  </si>
  <si>
    <t>01.2007</t>
  </si>
  <si>
    <t>ПБ без газ.оборуд. с ПУ</t>
  </si>
  <si>
    <t>ЛЕНИНА 30</t>
  </si>
  <si>
    <t>ПАРКОВАЯ 16</t>
  </si>
  <si>
    <t>01.1987</t>
  </si>
  <si>
    <t>ПБ с газ.оборуд. с ПУ</t>
  </si>
  <si>
    <t>БУМАГИНА 1</t>
  </si>
  <si>
    <t>НАБЕРЕЖНАЯ 10</t>
  </si>
  <si>
    <t>НАБЕРЕЖНАЯ 18а</t>
  </si>
  <si>
    <t>ОСЕННЯЯ 19а</t>
  </si>
  <si>
    <t>11.2003</t>
  </si>
  <si>
    <t>ПИОНЕРСКАЯ 70</t>
  </si>
  <si>
    <t>ПИОНЕРСКАЯ 70а</t>
  </si>
  <si>
    <t>ПИОНЕРСКАЯ 72</t>
  </si>
  <si>
    <t>01.1984</t>
  </si>
  <si>
    <t>ПИОНЕРСКАЯ 74</t>
  </si>
  <si>
    <t>ПИОНЕРСКАЯ 74а</t>
  </si>
  <si>
    <t>СОВЕТСКАЯ 64</t>
  </si>
  <si>
    <t>СОВЕТСКАЯ 64а</t>
  </si>
  <si>
    <t>СОВЕТСКАЯ 68 корп.1</t>
  </si>
  <si>
    <t>СОВЕТСКАЯ 70а корп.1</t>
  </si>
  <si>
    <t>СОВЕТСКАЯ 70а корп.2</t>
  </si>
  <si>
    <t>ШОЛОМ-АЛЕЙХЕМА 80</t>
  </si>
  <si>
    <t>ПБ с газ.оборуд.без ПУ</t>
  </si>
  <si>
    <t>01.1997</t>
  </si>
  <si>
    <t>ДИМИТРОВА 17</t>
  </si>
  <si>
    <t>ДИМИТРОВА 17а</t>
  </si>
  <si>
    <t>ДИМИТРОВА 17б</t>
  </si>
  <si>
    <t>01.1996</t>
  </si>
  <si>
    <t>НАБЕРЕЖНАЯ 34</t>
  </si>
  <si>
    <t>НЕВСКАЯ 6 корп.1</t>
  </si>
  <si>
    <t>НЕВСКАЯ 10б</t>
  </si>
  <si>
    <t>НЕВСКАЯ 18</t>
  </si>
  <si>
    <t>01.2006</t>
  </si>
  <si>
    <t>ОСЕННЯЯ 17а</t>
  </si>
  <si>
    <t>ПАРКОВАЯ 14</t>
  </si>
  <si>
    <t>01.2000</t>
  </si>
  <si>
    <t>ПИОНЕРСКАЯ 85</t>
  </si>
  <si>
    <t>ПОСТЫШЕВА 7</t>
  </si>
  <si>
    <t>ШОЛОМ-АЛЕЙХЕМА 49</t>
  </si>
  <si>
    <t>ШОЛОМ-АЛЕЙХЕМА 85</t>
  </si>
  <si>
    <t>ШОЛОМ-АЛЕЙХЕМА 87</t>
  </si>
  <si>
    <t>ШОЛОМ-АЛЕЙХЕМА 87а</t>
  </si>
  <si>
    <t>Всего</t>
  </si>
  <si>
    <t>2007</t>
  </si>
  <si>
    <t>2004</t>
  </si>
  <si>
    <t>2005</t>
  </si>
  <si>
    <t>Площадь мест общего пользования</t>
  </si>
  <si>
    <t>Общая площадь жилых помещений, м2</t>
  </si>
  <si>
    <t>Кол-во жителей</t>
  </si>
  <si>
    <t>БУМАГИНА 9</t>
  </si>
  <si>
    <t>БУМАГИНА 13</t>
  </si>
  <si>
    <t>ЛЕНИНА 44</t>
  </si>
  <si>
    <t>МИЛЛЕРА 22А</t>
  </si>
  <si>
    <t>ШОЛОМ-АЛЕЙХЕМА 73</t>
  </si>
  <si>
    <t>1976</t>
  </si>
  <si>
    <t>1977</t>
  </si>
  <si>
    <t>1978</t>
  </si>
  <si>
    <t>1999</t>
  </si>
  <si>
    <t>1969</t>
  </si>
  <si>
    <t>СОВЕТСКАЯ 57Д</t>
  </si>
  <si>
    <t>2009</t>
  </si>
  <si>
    <t>БУМАГИНА 19 К. 1</t>
  </si>
  <si>
    <t>РЕМОНТНЫЙ 1</t>
  </si>
  <si>
    <t>РЕМОНТНЫЙ 7</t>
  </si>
  <si>
    <t>ШОЛОМ-АЛЕЙХЕМА 83</t>
  </si>
  <si>
    <t>ЛЕНИНА 16</t>
  </si>
  <si>
    <t>Общая площадь жилых и нежилых помещении, лестничных клеток, м2</t>
  </si>
  <si>
    <t>Объем горячей воды по показаниям приборов учета, потребленный за месяц отопительного периода (куб. м)</t>
  </si>
  <si>
    <t>Средний фактический расход горячей воды в многоквартирном доме, (куб. м в месяц на человека)</t>
  </si>
  <si>
    <t>Норматив потребления коммунальной услуги по горячему водоснабжению на общедомовые нужды, (куб. м в месяц на 1 кв. м)</t>
  </si>
  <si>
    <t>Норматив потребления коммунальной услуги по горячему водоснабжению в жилых помещениях (куб. м на 1 человека)</t>
  </si>
  <si>
    <t xml:space="preserve">Расчет норматива расхода горячей воды для населения, проживающего </t>
  </si>
  <si>
    <t xml:space="preserve">на территории муниципального образования "Город Биробиджан" Еврейской автономной области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</si>
</sst>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3" xfId="52" applyFont="1" applyFill="1" applyBorder="1" applyAlignment="1">
      <alignment horizontal="center" vertical="top" wrapText="1"/>
      <protection/>
    </xf>
    <xf numFmtId="2" fontId="6" fillId="0" borderId="13" xfId="52" applyNumberFormat="1" applyFont="1" applyFill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6" fillId="0" borderId="13" xfId="52" applyNumberFormat="1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5"/>
  <sheetViews>
    <sheetView tabSelected="1" zoomScalePageLayoutView="0" workbookViewId="0" topLeftCell="A23">
      <selection activeCell="B45" sqref="B45"/>
    </sheetView>
  </sheetViews>
  <sheetFormatPr defaultColWidth="9.140625" defaultRowHeight="15"/>
  <cols>
    <col min="1" max="1" width="5.140625" style="1" customWidth="1"/>
    <col min="2" max="2" width="26.140625" style="11" customWidth="1"/>
    <col min="3" max="3" width="11.28125" style="2" customWidth="1"/>
    <col min="4" max="4" width="7.57421875" style="2" customWidth="1"/>
    <col min="5" max="6" width="7.140625" style="2" customWidth="1"/>
    <col min="7" max="7" width="8.57421875" style="2" customWidth="1"/>
    <col min="8" max="8" width="11.7109375" style="2" customWidth="1"/>
    <col min="9" max="9" width="6.421875" style="2" customWidth="1"/>
    <col min="10" max="10" width="9.7109375" style="2" customWidth="1"/>
    <col min="11" max="11" width="9.140625" style="12" customWidth="1"/>
    <col min="12" max="12" width="5.7109375" style="4" customWidth="1"/>
    <col min="13" max="13" width="9.28125" style="4" customWidth="1"/>
    <col min="14" max="14" width="8.140625" style="2" customWidth="1"/>
    <col min="15" max="15" width="21.7109375" style="4" customWidth="1"/>
    <col min="16" max="16" width="15.140625" style="2" customWidth="1"/>
    <col min="17" max="17" width="13.00390625" style="2" customWidth="1"/>
    <col min="18" max="18" width="12.140625" style="2" customWidth="1"/>
    <col min="19" max="19" width="15.00390625" style="2" customWidth="1"/>
    <col min="20" max="16384" width="9.140625" style="2" customWidth="1"/>
  </cols>
  <sheetData>
    <row r="2" spans="1:19" ht="15.75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5.75"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24.75" customHeight="1">
      <c r="A5" s="40" t="s">
        <v>0</v>
      </c>
      <c r="B5" s="46" t="s">
        <v>1</v>
      </c>
      <c r="C5" s="55" t="s">
        <v>81</v>
      </c>
      <c r="D5" s="56" t="s">
        <v>2</v>
      </c>
      <c r="E5" s="56"/>
      <c r="F5" s="56"/>
      <c r="G5" s="50" t="s">
        <v>80</v>
      </c>
      <c r="H5" s="50" t="s">
        <v>100</v>
      </c>
      <c r="I5" s="44" t="s">
        <v>3</v>
      </c>
      <c r="J5" s="55" t="s">
        <v>4</v>
      </c>
      <c r="K5" s="50" t="s">
        <v>5</v>
      </c>
      <c r="L5" s="38" t="s">
        <v>6</v>
      </c>
      <c r="M5" s="40" t="s">
        <v>7</v>
      </c>
      <c r="N5" s="42" t="s">
        <v>82</v>
      </c>
      <c r="O5" s="44" t="s">
        <v>8</v>
      </c>
      <c r="P5" s="48" t="s">
        <v>101</v>
      </c>
      <c r="Q5" s="49" t="s">
        <v>102</v>
      </c>
      <c r="R5" s="48" t="s">
        <v>103</v>
      </c>
      <c r="S5" s="48" t="s">
        <v>104</v>
      </c>
    </row>
    <row r="6" spans="1:19" s="4" customFormat="1" ht="141.75" customHeight="1">
      <c r="A6" s="41"/>
      <c r="B6" s="47"/>
      <c r="C6" s="50"/>
      <c r="D6" s="25" t="s">
        <v>9</v>
      </c>
      <c r="E6" s="24" t="s">
        <v>10</v>
      </c>
      <c r="F6" s="24" t="s">
        <v>11</v>
      </c>
      <c r="G6" s="51"/>
      <c r="H6" s="51"/>
      <c r="I6" s="45"/>
      <c r="J6" s="50"/>
      <c r="K6" s="57"/>
      <c r="L6" s="39"/>
      <c r="M6" s="41"/>
      <c r="N6" s="43"/>
      <c r="O6" s="45"/>
      <c r="P6" s="48"/>
      <c r="Q6" s="49"/>
      <c r="R6" s="48"/>
      <c r="S6" s="48"/>
    </row>
    <row r="7" spans="1:19" s="9" customFormat="1" ht="12.75" customHeight="1">
      <c r="A7" s="5">
        <v>1</v>
      </c>
      <c r="B7" s="6" t="s">
        <v>35</v>
      </c>
      <c r="C7" s="8">
        <v>581</v>
      </c>
      <c r="D7" s="8">
        <v>50.9</v>
      </c>
      <c r="E7" s="8">
        <v>0</v>
      </c>
      <c r="F7" s="8">
        <v>0</v>
      </c>
      <c r="G7" s="8">
        <v>0</v>
      </c>
      <c r="H7" s="10">
        <f>C7+G7+J7+D7</f>
        <v>724.8</v>
      </c>
      <c r="I7" s="7">
        <v>2</v>
      </c>
      <c r="J7" s="10">
        <v>92.9</v>
      </c>
      <c r="K7" s="8">
        <v>485.6</v>
      </c>
      <c r="L7" s="7">
        <v>2</v>
      </c>
      <c r="M7" s="8" t="s">
        <v>13</v>
      </c>
      <c r="N7" s="5">
        <v>25</v>
      </c>
      <c r="O7" s="27" t="s">
        <v>34</v>
      </c>
      <c r="P7" s="31">
        <v>48.497</v>
      </c>
      <c r="Q7" s="18">
        <f>P7/N7</f>
        <v>1.93988</v>
      </c>
      <c r="R7" s="18">
        <f>((Q7*(1-4.3/(4.5+0.07*L7))+0.0903)*N7)/J7</f>
        <v>0.06255284696187965</v>
      </c>
      <c r="S7" s="18">
        <f>Q7-(R7*J7)/N7</f>
        <v>1.7074336206896552</v>
      </c>
    </row>
    <row r="8" spans="1:19" ht="12.75" customHeight="1">
      <c r="A8" s="5">
        <v>2</v>
      </c>
      <c r="B8" s="6" t="s">
        <v>59</v>
      </c>
      <c r="C8" s="8">
        <v>1307</v>
      </c>
      <c r="D8" s="8">
        <v>0</v>
      </c>
      <c r="E8" s="8">
        <v>0</v>
      </c>
      <c r="F8" s="8">
        <v>0</v>
      </c>
      <c r="G8" s="8">
        <v>0</v>
      </c>
      <c r="H8" s="10">
        <f>C8+G8+J8+D8</f>
        <v>1414.1</v>
      </c>
      <c r="I8" s="7">
        <v>3</v>
      </c>
      <c r="J8" s="10">
        <v>107.1</v>
      </c>
      <c r="K8" s="8">
        <v>623.3</v>
      </c>
      <c r="L8" s="7">
        <v>3</v>
      </c>
      <c r="M8" s="8" t="s">
        <v>37</v>
      </c>
      <c r="N8" s="5">
        <v>54</v>
      </c>
      <c r="O8" s="26" t="s">
        <v>56</v>
      </c>
      <c r="P8" s="31">
        <v>225.991</v>
      </c>
      <c r="Q8" s="18">
        <f aca="true" t="shared" si="0" ref="Q8:Q53">P8/N8</f>
        <v>4.185018518518519</v>
      </c>
      <c r="R8" s="18">
        <f aca="true" t="shared" si="1" ref="R8:R53">((Q8*(1-4.3/(4.5+0.07*L8))+0.0903)*N8)/J8</f>
        <v>0.22921057566692635</v>
      </c>
      <c r="S8" s="18">
        <f aca="true" t="shared" si="2" ref="S8:S51">Q8-(R8*J8)/N8</f>
        <v>3.730417543445782</v>
      </c>
    </row>
    <row r="9" spans="1:19" ht="12.75" customHeight="1">
      <c r="A9" s="5">
        <v>3</v>
      </c>
      <c r="B9" s="6" t="s">
        <v>60</v>
      </c>
      <c r="C9" s="8">
        <v>1321.7</v>
      </c>
      <c r="D9" s="8">
        <v>34.9</v>
      </c>
      <c r="E9" s="8">
        <v>0</v>
      </c>
      <c r="F9" s="8">
        <v>0</v>
      </c>
      <c r="G9" s="8">
        <v>0</v>
      </c>
      <c r="H9" s="10">
        <f>C9+G9+J9+D9</f>
        <v>1467.0000000000002</v>
      </c>
      <c r="I9" s="7">
        <v>3</v>
      </c>
      <c r="J9" s="10">
        <v>110.4</v>
      </c>
      <c r="K9" s="8">
        <v>630.5</v>
      </c>
      <c r="L9" s="7">
        <v>3</v>
      </c>
      <c r="M9" s="8" t="s">
        <v>61</v>
      </c>
      <c r="N9" s="5">
        <v>51</v>
      </c>
      <c r="O9" s="26" t="s">
        <v>56</v>
      </c>
      <c r="P9" s="31">
        <v>163.311</v>
      </c>
      <c r="Q9" s="18">
        <f t="shared" si="0"/>
        <v>3.2021764705882356</v>
      </c>
      <c r="R9" s="18">
        <f t="shared" si="1"/>
        <v>0.1704830783254869</v>
      </c>
      <c r="S9" s="18">
        <f t="shared" si="2"/>
        <v>2.833130748095417</v>
      </c>
    </row>
    <row r="10" spans="1:19" ht="12.75" customHeight="1">
      <c r="A10" s="5">
        <v>4</v>
      </c>
      <c r="B10" s="6" t="s">
        <v>75</v>
      </c>
      <c r="C10" s="8">
        <v>1338.2</v>
      </c>
      <c r="D10" s="8">
        <v>0</v>
      </c>
      <c r="E10" s="8">
        <v>0</v>
      </c>
      <c r="F10" s="8">
        <v>0</v>
      </c>
      <c r="G10" s="8">
        <v>0</v>
      </c>
      <c r="H10" s="10">
        <f>C10+G10+J10+D10</f>
        <v>1453.79</v>
      </c>
      <c r="I10" s="7">
        <v>3</v>
      </c>
      <c r="J10" s="10">
        <v>115.59</v>
      </c>
      <c r="K10" s="8">
        <v>626.5</v>
      </c>
      <c r="L10" s="7">
        <v>3</v>
      </c>
      <c r="M10" s="8" t="s">
        <v>19</v>
      </c>
      <c r="N10" s="5">
        <v>46</v>
      </c>
      <c r="O10" s="26" t="s">
        <v>56</v>
      </c>
      <c r="P10" s="31">
        <v>153.89</v>
      </c>
      <c r="Q10" s="18">
        <f t="shared" si="0"/>
        <v>3.345434782608695</v>
      </c>
      <c r="R10" s="18">
        <f t="shared" si="1"/>
        <v>0.15182753523922032</v>
      </c>
      <c r="S10" s="18">
        <f t="shared" si="2"/>
        <v>2.9639185913412716</v>
      </c>
    </row>
    <row r="11" spans="1:19" ht="12.75" customHeight="1">
      <c r="A11" s="5">
        <v>5</v>
      </c>
      <c r="B11" s="6" t="s">
        <v>39</v>
      </c>
      <c r="C11" s="5">
        <v>5175.3</v>
      </c>
      <c r="D11" s="5">
        <v>43.8</v>
      </c>
      <c r="E11" s="5">
        <v>0</v>
      </c>
      <c r="F11" s="5">
        <v>0</v>
      </c>
      <c r="G11" s="5">
        <v>0</v>
      </c>
      <c r="H11" s="10">
        <f aca="true" t="shared" si="3" ref="H11:H24">C11+G11+J11+D11</f>
        <v>5787.1</v>
      </c>
      <c r="I11" s="5">
        <v>8</v>
      </c>
      <c r="J11" s="5">
        <v>568</v>
      </c>
      <c r="K11" s="5">
        <v>1357.2</v>
      </c>
      <c r="L11" s="5">
        <v>5</v>
      </c>
      <c r="M11" s="5" t="s">
        <v>14</v>
      </c>
      <c r="N11" s="5">
        <v>229</v>
      </c>
      <c r="O11" s="30" t="s">
        <v>38</v>
      </c>
      <c r="P11" s="31">
        <v>1036.312</v>
      </c>
      <c r="Q11" s="18">
        <f t="shared" si="0"/>
        <v>4.525379912663755</v>
      </c>
      <c r="R11" s="18">
        <f t="shared" si="1"/>
        <v>0.24330742522143156</v>
      </c>
      <c r="S11" s="18">
        <f t="shared" si="2"/>
        <v>3.9218924998874534</v>
      </c>
    </row>
    <row r="12" spans="1:19" ht="12.75" customHeight="1">
      <c r="A12" s="4">
        <v>6</v>
      </c>
      <c r="B12" s="6" t="s">
        <v>40</v>
      </c>
      <c r="C12" s="5">
        <v>3193.8</v>
      </c>
      <c r="D12" s="5">
        <v>0</v>
      </c>
      <c r="E12" s="5">
        <v>58.9</v>
      </c>
      <c r="F12" s="5">
        <v>0</v>
      </c>
      <c r="G12" s="5">
        <v>0</v>
      </c>
      <c r="H12" s="10">
        <f t="shared" si="3"/>
        <v>3600.9100000000003</v>
      </c>
      <c r="I12" s="5">
        <v>5</v>
      </c>
      <c r="J12" s="5">
        <v>407.11</v>
      </c>
      <c r="K12" s="5">
        <v>851.5</v>
      </c>
      <c r="L12" s="5">
        <v>5</v>
      </c>
      <c r="M12" s="5" t="s">
        <v>26</v>
      </c>
      <c r="N12" s="5">
        <v>151</v>
      </c>
      <c r="O12" s="30" t="s">
        <v>38</v>
      </c>
      <c r="P12" s="31">
        <v>582.46</v>
      </c>
      <c r="Q12" s="18">
        <f t="shared" si="0"/>
        <v>3.8573509933774837</v>
      </c>
      <c r="R12" s="18">
        <f t="shared" si="1"/>
        <v>0.19573939463155796</v>
      </c>
      <c r="S12" s="18">
        <f t="shared" si="2"/>
        <v>3.32961943742746</v>
      </c>
    </row>
    <row r="13" spans="1:19" ht="12.75" customHeight="1">
      <c r="A13" s="5">
        <v>7</v>
      </c>
      <c r="B13" s="6" t="s">
        <v>41</v>
      </c>
      <c r="C13" s="5">
        <v>2642</v>
      </c>
      <c r="D13" s="5">
        <v>0</v>
      </c>
      <c r="E13" s="5">
        <v>0</v>
      </c>
      <c r="F13" s="5">
        <v>0</v>
      </c>
      <c r="G13" s="5">
        <v>0</v>
      </c>
      <c r="H13" s="10">
        <f t="shared" si="3"/>
        <v>3002.5</v>
      </c>
      <c r="I13" s="5">
        <v>4</v>
      </c>
      <c r="J13" s="5">
        <v>360.5</v>
      </c>
      <c r="K13" s="5">
        <v>808</v>
      </c>
      <c r="L13" s="5">
        <v>5</v>
      </c>
      <c r="M13" s="5" t="s">
        <v>18</v>
      </c>
      <c r="N13" s="5">
        <v>134</v>
      </c>
      <c r="O13" s="30" t="s">
        <v>38</v>
      </c>
      <c r="P13" s="31">
        <v>345.514</v>
      </c>
      <c r="Q13" s="18">
        <f t="shared" si="0"/>
        <v>2.578462686567164</v>
      </c>
      <c r="R13" s="18">
        <f t="shared" si="1"/>
        <v>0.14225298196948674</v>
      </c>
      <c r="S13" s="18">
        <f t="shared" si="2"/>
        <v>2.1957597014925376</v>
      </c>
    </row>
    <row r="14" spans="1:19" ht="12.75" customHeight="1">
      <c r="A14" s="5">
        <v>8</v>
      </c>
      <c r="B14" s="6" t="s">
        <v>44</v>
      </c>
      <c r="C14" s="5">
        <v>3740.8</v>
      </c>
      <c r="D14" s="5">
        <v>28.6</v>
      </c>
      <c r="E14" s="5">
        <v>120</v>
      </c>
      <c r="F14" s="5">
        <v>224.8</v>
      </c>
      <c r="G14" s="5">
        <v>0</v>
      </c>
      <c r="H14" s="10">
        <f t="shared" si="3"/>
        <v>4242.8</v>
      </c>
      <c r="I14" s="5">
        <v>6</v>
      </c>
      <c r="J14" s="5">
        <v>473.4</v>
      </c>
      <c r="K14" s="5">
        <v>1029</v>
      </c>
      <c r="L14" s="5">
        <v>5</v>
      </c>
      <c r="M14" s="5" t="s">
        <v>21</v>
      </c>
      <c r="N14" s="5">
        <v>155</v>
      </c>
      <c r="O14" s="30" t="s">
        <v>38</v>
      </c>
      <c r="P14" s="31">
        <v>620.738</v>
      </c>
      <c r="Q14" s="18">
        <f t="shared" si="0"/>
        <v>4.004761290322581</v>
      </c>
      <c r="R14" s="18">
        <f t="shared" si="1"/>
        <v>0.17826250332100746</v>
      </c>
      <c r="S14" s="18">
        <f t="shared" si="2"/>
        <v>3.460313102760227</v>
      </c>
    </row>
    <row r="15" spans="1:19" ht="12.75" customHeight="1">
      <c r="A15" s="5">
        <v>9</v>
      </c>
      <c r="B15" s="6" t="s">
        <v>45</v>
      </c>
      <c r="C15" s="5">
        <v>2686.3</v>
      </c>
      <c r="D15" s="5">
        <v>0</v>
      </c>
      <c r="E15" s="5">
        <v>0</v>
      </c>
      <c r="F15" s="5">
        <v>0</v>
      </c>
      <c r="G15" s="5">
        <v>0</v>
      </c>
      <c r="H15" s="10">
        <f t="shared" si="3"/>
        <v>2973.5</v>
      </c>
      <c r="I15" s="5">
        <v>4</v>
      </c>
      <c r="J15" s="5">
        <v>287.2</v>
      </c>
      <c r="K15" s="5">
        <v>682.6</v>
      </c>
      <c r="L15" s="5">
        <v>5</v>
      </c>
      <c r="M15" s="5" t="s">
        <v>22</v>
      </c>
      <c r="N15" s="5">
        <v>104</v>
      </c>
      <c r="O15" s="30" t="s">
        <v>38</v>
      </c>
      <c r="P15" s="31">
        <v>395.606</v>
      </c>
      <c r="Q15" s="18">
        <f t="shared" si="0"/>
        <v>3.803903846153846</v>
      </c>
      <c r="R15" s="18">
        <f t="shared" si="1"/>
        <v>0.18890576630387956</v>
      </c>
      <c r="S15" s="18">
        <f t="shared" si="2"/>
        <v>3.2822333068992866</v>
      </c>
    </row>
    <row r="16" spans="1:19" ht="12.75" customHeight="1">
      <c r="A16" s="5">
        <v>10</v>
      </c>
      <c r="B16" s="6" t="s">
        <v>46</v>
      </c>
      <c r="C16" s="5">
        <v>2600.3</v>
      </c>
      <c r="D16" s="5">
        <v>0</v>
      </c>
      <c r="E16" s="5">
        <v>0</v>
      </c>
      <c r="F16" s="5">
        <v>0</v>
      </c>
      <c r="G16" s="5">
        <v>0</v>
      </c>
      <c r="H16" s="10">
        <f t="shared" si="3"/>
        <v>2929.2200000000003</v>
      </c>
      <c r="I16" s="5">
        <v>4</v>
      </c>
      <c r="J16" s="5">
        <v>328.92</v>
      </c>
      <c r="K16" s="5">
        <v>882.4</v>
      </c>
      <c r="L16" s="5">
        <v>5</v>
      </c>
      <c r="M16" s="5" t="s">
        <v>47</v>
      </c>
      <c r="N16" s="5">
        <v>113</v>
      </c>
      <c r="O16" s="30" t="s">
        <v>38</v>
      </c>
      <c r="P16" s="31">
        <v>373.546</v>
      </c>
      <c r="Q16" s="18">
        <f t="shared" si="0"/>
        <v>3.305716814159292</v>
      </c>
      <c r="R16" s="18">
        <f t="shared" si="1"/>
        <v>0.1598102474703214</v>
      </c>
      <c r="S16" s="18">
        <f t="shared" si="2"/>
        <v>2.8405417115226714</v>
      </c>
    </row>
    <row r="17" spans="1:19" ht="12.75" customHeight="1">
      <c r="A17" s="5">
        <v>11</v>
      </c>
      <c r="B17" s="6" t="s">
        <v>48</v>
      </c>
      <c r="C17" s="5">
        <v>2587</v>
      </c>
      <c r="D17" s="5">
        <v>0</v>
      </c>
      <c r="E17" s="5">
        <v>0</v>
      </c>
      <c r="F17" s="5">
        <v>0</v>
      </c>
      <c r="G17" s="5">
        <v>0</v>
      </c>
      <c r="H17" s="10">
        <f t="shared" si="3"/>
        <v>2958.6</v>
      </c>
      <c r="I17" s="5">
        <v>4</v>
      </c>
      <c r="J17" s="5">
        <v>371.6</v>
      </c>
      <c r="K17" s="5">
        <v>680.4</v>
      </c>
      <c r="L17" s="5">
        <v>5</v>
      </c>
      <c r="M17" s="5" t="s">
        <v>47</v>
      </c>
      <c r="N17" s="5">
        <v>114</v>
      </c>
      <c r="O17" s="30" t="s">
        <v>38</v>
      </c>
      <c r="P17" s="31">
        <v>455.173</v>
      </c>
      <c r="Q17" s="18">
        <f t="shared" si="0"/>
        <v>3.992745614035088</v>
      </c>
      <c r="R17" s="18">
        <f t="shared" si="1"/>
        <v>0.16660860253237594</v>
      </c>
      <c r="S17" s="18">
        <f t="shared" si="2"/>
        <v>3.4496600289383257</v>
      </c>
    </row>
    <row r="18" spans="1:19" ht="12.75" customHeight="1">
      <c r="A18" s="5">
        <v>12</v>
      </c>
      <c r="B18" s="6" t="s">
        <v>49</v>
      </c>
      <c r="C18" s="5">
        <v>2563.4</v>
      </c>
      <c r="D18" s="5">
        <v>72.2</v>
      </c>
      <c r="E18" s="5">
        <v>0</v>
      </c>
      <c r="F18" s="5">
        <v>0</v>
      </c>
      <c r="G18" s="5">
        <v>0</v>
      </c>
      <c r="H18" s="10">
        <f t="shared" si="3"/>
        <v>2949.2</v>
      </c>
      <c r="I18" s="5">
        <v>4</v>
      </c>
      <c r="J18" s="5">
        <v>313.6</v>
      </c>
      <c r="K18" s="5">
        <v>679.1</v>
      </c>
      <c r="L18" s="5">
        <v>5</v>
      </c>
      <c r="M18" s="5" t="s">
        <v>23</v>
      </c>
      <c r="N18" s="5">
        <v>110</v>
      </c>
      <c r="O18" s="30" t="s">
        <v>38</v>
      </c>
      <c r="P18" s="31">
        <v>383.996</v>
      </c>
      <c r="Q18" s="18">
        <f t="shared" si="0"/>
        <v>3.490872727272727</v>
      </c>
      <c r="R18" s="18">
        <f t="shared" si="1"/>
        <v>0.17053232826635797</v>
      </c>
      <c r="S18" s="18">
        <f t="shared" si="2"/>
        <v>3.0047005623242735</v>
      </c>
    </row>
    <row r="19" spans="1:19" ht="12.75" customHeight="1">
      <c r="A19" s="5">
        <v>13</v>
      </c>
      <c r="B19" s="6" t="s">
        <v>50</v>
      </c>
      <c r="C19" s="5">
        <v>4022.8</v>
      </c>
      <c r="D19" s="5">
        <v>0</v>
      </c>
      <c r="E19" s="5">
        <v>0</v>
      </c>
      <c r="F19" s="5">
        <v>934.1</v>
      </c>
      <c r="G19" s="5">
        <v>0</v>
      </c>
      <c r="H19" s="10">
        <f t="shared" si="3"/>
        <v>4522.12</v>
      </c>
      <c r="I19" s="5">
        <v>6</v>
      </c>
      <c r="J19" s="5">
        <v>499.32</v>
      </c>
      <c r="K19" s="5">
        <v>2332</v>
      </c>
      <c r="L19" s="5">
        <v>5</v>
      </c>
      <c r="M19" s="5" t="s">
        <v>12</v>
      </c>
      <c r="N19" s="5">
        <v>169</v>
      </c>
      <c r="O19" s="30" t="s">
        <v>38</v>
      </c>
      <c r="P19" s="31">
        <v>790.902</v>
      </c>
      <c r="Q19" s="18">
        <f t="shared" si="0"/>
        <v>4.67989349112426</v>
      </c>
      <c r="R19" s="18">
        <f t="shared" si="1"/>
        <v>0.21018708949325715</v>
      </c>
      <c r="S19" s="18">
        <f t="shared" si="2"/>
        <v>4.058883919965839</v>
      </c>
    </row>
    <row r="20" spans="1:19" ht="12.75" customHeight="1">
      <c r="A20" s="5">
        <v>14</v>
      </c>
      <c r="B20" s="6" t="s">
        <v>51</v>
      </c>
      <c r="C20" s="5">
        <v>2920</v>
      </c>
      <c r="D20" s="5">
        <v>0</v>
      </c>
      <c r="E20" s="5">
        <v>476.6</v>
      </c>
      <c r="F20" s="5">
        <v>0</v>
      </c>
      <c r="G20" s="5">
        <v>0</v>
      </c>
      <c r="H20" s="10">
        <f t="shared" si="3"/>
        <v>3213.32</v>
      </c>
      <c r="I20" s="5">
        <v>4</v>
      </c>
      <c r="J20" s="5">
        <v>293.32</v>
      </c>
      <c r="K20" s="5">
        <v>935.9</v>
      </c>
      <c r="L20" s="5">
        <v>5</v>
      </c>
      <c r="M20" s="5" t="s">
        <v>22</v>
      </c>
      <c r="N20" s="5">
        <v>133</v>
      </c>
      <c r="O20" s="30" t="s">
        <v>38</v>
      </c>
      <c r="P20" s="31">
        <v>518.837</v>
      </c>
      <c r="Q20" s="18">
        <f t="shared" si="0"/>
        <v>3.9010300751879696</v>
      </c>
      <c r="R20" s="18">
        <f t="shared" si="1"/>
        <v>0.24153513421181735</v>
      </c>
      <c r="S20" s="18">
        <f t="shared" si="2"/>
        <v>3.3683452213006744</v>
      </c>
    </row>
    <row r="21" spans="1:19" ht="12.75" customHeight="1">
      <c r="A21" s="5">
        <v>15</v>
      </c>
      <c r="B21" s="6" t="s">
        <v>52</v>
      </c>
      <c r="C21" s="5">
        <v>1331.5</v>
      </c>
      <c r="D21" s="5">
        <v>44.9</v>
      </c>
      <c r="E21" s="5">
        <v>0</v>
      </c>
      <c r="F21" s="5">
        <v>1911.7</v>
      </c>
      <c r="G21" s="5">
        <v>0</v>
      </c>
      <c r="H21" s="10">
        <f t="shared" si="3"/>
        <v>1522.1000000000001</v>
      </c>
      <c r="I21" s="5">
        <v>2</v>
      </c>
      <c r="J21" s="5">
        <v>145.7</v>
      </c>
      <c r="K21" s="5">
        <v>2822.6</v>
      </c>
      <c r="L21" s="5">
        <v>5</v>
      </c>
      <c r="M21" s="5" t="s">
        <v>20</v>
      </c>
      <c r="N21" s="5">
        <v>46</v>
      </c>
      <c r="O21" s="30" t="s">
        <v>38</v>
      </c>
      <c r="P21" s="31">
        <v>199.967</v>
      </c>
      <c r="Q21" s="18">
        <f t="shared" si="0"/>
        <v>4.3471086956521745</v>
      </c>
      <c r="R21" s="18">
        <f t="shared" si="1"/>
        <v>0.18414873097524212</v>
      </c>
      <c r="S21" s="18">
        <f t="shared" si="2"/>
        <v>3.7638376064545054</v>
      </c>
    </row>
    <row r="22" spans="1:19" ht="12.75" customHeight="1">
      <c r="A22" s="5">
        <v>16</v>
      </c>
      <c r="B22" s="6" t="s">
        <v>53</v>
      </c>
      <c r="C22" s="5">
        <v>3858.3</v>
      </c>
      <c r="D22" s="5">
        <v>0</v>
      </c>
      <c r="E22" s="5">
        <v>0</v>
      </c>
      <c r="F22" s="5">
        <v>0</v>
      </c>
      <c r="G22" s="5">
        <v>0</v>
      </c>
      <c r="H22" s="10">
        <f t="shared" si="3"/>
        <v>4407.900000000001</v>
      </c>
      <c r="I22" s="5">
        <v>6</v>
      </c>
      <c r="J22" s="5">
        <v>549.6</v>
      </c>
      <c r="K22" s="5">
        <v>1016.9</v>
      </c>
      <c r="L22" s="5">
        <v>5</v>
      </c>
      <c r="M22" s="5" t="s">
        <v>21</v>
      </c>
      <c r="N22" s="5">
        <v>171</v>
      </c>
      <c r="O22" s="30" t="s">
        <v>38</v>
      </c>
      <c r="P22" s="31">
        <v>696.19</v>
      </c>
      <c r="Q22" s="18">
        <f t="shared" si="0"/>
        <v>4.071286549707603</v>
      </c>
      <c r="R22" s="18">
        <f t="shared" si="1"/>
        <v>0.17174432577019452</v>
      </c>
      <c r="S22" s="18">
        <f t="shared" si="2"/>
        <v>3.5192942605655038</v>
      </c>
    </row>
    <row r="23" spans="1:19" ht="12.75" customHeight="1">
      <c r="A23" s="5">
        <v>17</v>
      </c>
      <c r="B23" s="6" t="s">
        <v>54</v>
      </c>
      <c r="C23" s="5">
        <v>2655</v>
      </c>
      <c r="D23" s="5">
        <v>0</v>
      </c>
      <c r="E23" s="5">
        <v>0</v>
      </c>
      <c r="F23" s="5">
        <v>0</v>
      </c>
      <c r="G23" s="5">
        <v>0</v>
      </c>
      <c r="H23" s="10">
        <f t="shared" si="3"/>
        <v>3223</v>
      </c>
      <c r="I23" s="5">
        <v>4</v>
      </c>
      <c r="J23" s="5">
        <v>568</v>
      </c>
      <c r="K23" s="5">
        <v>67.99</v>
      </c>
      <c r="L23" s="5">
        <v>5</v>
      </c>
      <c r="M23" s="5" t="s">
        <v>21</v>
      </c>
      <c r="N23" s="5">
        <v>110</v>
      </c>
      <c r="O23" s="30" t="s">
        <v>38</v>
      </c>
      <c r="P23" s="31">
        <v>391.05</v>
      </c>
      <c r="Q23" s="18">
        <f t="shared" si="0"/>
        <v>3.555</v>
      </c>
      <c r="R23" s="18">
        <f t="shared" si="1"/>
        <v>0.09556140191665452</v>
      </c>
      <c r="S23" s="18">
        <f t="shared" si="2"/>
        <v>3.0615556701030933</v>
      </c>
    </row>
    <row r="24" spans="1:19" ht="12.75" customHeight="1">
      <c r="A24" s="5">
        <v>18</v>
      </c>
      <c r="B24" s="6" t="s">
        <v>55</v>
      </c>
      <c r="C24" s="5">
        <v>2552.5</v>
      </c>
      <c r="D24" s="5">
        <v>48</v>
      </c>
      <c r="E24" s="5">
        <v>0</v>
      </c>
      <c r="F24" s="5">
        <v>0</v>
      </c>
      <c r="G24" s="5">
        <v>0</v>
      </c>
      <c r="H24" s="10">
        <f t="shared" si="3"/>
        <v>2829.49</v>
      </c>
      <c r="I24" s="5">
        <v>3</v>
      </c>
      <c r="J24" s="5">
        <v>228.99</v>
      </c>
      <c r="K24" s="5">
        <v>639.1</v>
      </c>
      <c r="L24" s="5">
        <v>5</v>
      </c>
      <c r="M24" s="5" t="s">
        <v>25</v>
      </c>
      <c r="N24" s="5">
        <v>114</v>
      </c>
      <c r="O24" s="30" t="s">
        <v>38</v>
      </c>
      <c r="P24" s="31">
        <v>306.101</v>
      </c>
      <c r="Q24" s="18">
        <f t="shared" si="0"/>
        <v>2.6850964912280704</v>
      </c>
      <c r="R24" s="18">
        <f t="shared" si="1"/>
        <v>0.1965443230537685</v>
      </c>
      <c r="S24" s="18">
        <f t="shared" si="2"/>
        <v>2.290301012841382</v>
      </c>
    </row>
    <row r="25" spans="1:19" ht="12.75" customHeight="1">
      <c r="A25" s="5">
        <v>19</v>
      </c>
      <c r="B25" s="6" t="s">
        <v>58</v>
      </c>
      <c r="C25" s="5">
        <v>2013.4</v>
      </c>
      <c r="D25" s="5">
        <v>74.9</v>
      </c>
      <c r="E25" s="5">
        <v>432.4</v>
      </c>
      <c r="F25" s="5">
        <v>0</v>
      </c>
      <c r="G25" s="5">
        <v>0</v>
      </c>
      <c r="H25" s="10">
        <f aca="true" t="shared" si="4" ref="H25:H33">C25+G25+J25+D25</f>
        <v>2272.5</v>
      </c>
      <c r="I25" s="5">
        <v>3</v>
      </c>
      <c r="J25" s="5">
        <v>184.2</v>
      </c>
      <c r="K25" s="5">
        <v>696</v>
      </c>
      <c r="L25" s="5">
        <v>5</v>
      </c>
      <c r="M25" s="5" t="s">
        <v>15</v>
      </c>
      <c r="N25" s="5">
        <v>81</v>
      </c>
      <c r="O25" s="30" t="s">
        <v>56</v>
      </c>
      <c r="P25" s="31">
        <v>342.06</v>
      </c>
      <c r="Q25" s="18">
        <f t="shared" si="0"/>
        <v>4.222962962962963</v>
      </c>
      <c r="R25" s="18">
        <f t="shared" si="1"/>
        <v>0.2502964673091775</v>
      </c>
      <c r="S25" s="18">
        <f t="shared" si="2"/>
        <v>3.653770255822833</v>
      </c>
    </row>
    <row r="26" spans="1:19" s="1" customFormat="1" ht="12.75" customHeight="1">
      <c r="A26" s="5">
        <v>20</v>
      </c>
      <c r="B26" s="6" t="s">
        <v>62</v>
      </c>
      <c r="C26" s="5">
        <v>3271.2</v>
      </c>
      <c r="D26" s="5">
        <v>0</v>
      </c>
      <c r="E26" s="5">
        <v>145.6</v>
      </c>
      <c r="F26" s="5">
        <v>0</v>
      </c>
      <c r="G26" s="5">
        <v>0</v>
      </c>
      <c r="H26" s="10">
        <f t="shared" si="4"/>
        <v>3699.5</v>
      </c>
      <c r="I26" s="5">
        <v>5</v>
      </c>
      <c r="J26" s="5">
        <v>428.3</v>
      </c>
      <c r="K26" s="5">
        <v>923.8</v>
      </c>
      <c r="L26" s="5">
        <v>5</v>
      </c>
      <c r="M26" s="5" t="s">
        <v>12</v>
      </c>
      <c r="N26" s="5">
        <v>155</v>
      </c>
      <c r="O26" s="30" t="s">
        <v>56</v>
      </c>
      <c r="P26" s="31">
        <v>1168.22</v>
      </c>
      <c r="Q26" s="18">
        <f t="shared" si="0"/>
        <v>7.5369032258064514</v>
      </c>
      <c r="R26" s="18">
        <f t="shared" si="1"/>
        <v>0.3419917270628785</v>
      </c>
      <c r="S26" s="18">
        <f t="shared" si="2"/>
        <v>6.591902859993349</v>
      </c>
    </row>
    <row r="27" spans="1:19" s="1" customFormat="1" ht="12.75" customHeight="1">
      <c r="A27" s="5">
        <v>21</v>
      </c>
      <c r="B27" s="6" t="s">
        <v>63</v>
      </c>
      <c r="C27" s="5">
        <v>1302.9</v>
      </c>
      <c r="D27" s="5">
        <v>0</v>
      </c>
      <c r="E27" s="5">
        <v>0</v>
      </c>
      <c r="F27" s="5">
        <v>0</v>
      </c>
      <c r="G27" s="5">
        <v>0</v>
      </c>
      <c r="H27" s="10">
        <f t="shared" si="4"/>
        <v>1469.5</v>
      </c>
      <c r="I27" s="5">
        <v>2</v>
      </c>
      <c r="J27" s="5">
        <v>166.6</v>
      </c>
      <c r="K27" s="5">
        <v>351.1</v>
      </c>
      <c r="L27" s="5">
        <v>5</v>
      </c>
      <c r="M27" s="5" t="s">
        <v>12</v>
      </c>
      <c r="N27" s="5">
        <v>62</v>
      </c>
      <c r="O27" s="30" t="s">
        <v>56</v>
      </c>
      <c r="P27" s="31">
        <v>272.33</v>
      </c>
      <c r="Q27" s="18">
        <f t="shared" si="0"/>
        <v>4.39241935483871</v>
      </c>
      <c r="R27" s="18">
        <f t="shared" si="1"/>
        <v>0.21897589138748275</v>
      </c>
      <c r="S27" s="18">
        <f t="shared" si="2"/>
        <v>3.804009943465248</v>
      </c>
    </row>
    <row r="28" spans="1:19" s="1" customFormat="1" ht="12.75" customHeight="1">
      <c r="A28" s="5">
        <v>22</v>
      </c>
      <c r="B28" s="6" t="s">
        <v>64</v>
      </c>
      <c r="C28" s="5">
        <v>2669.6</v>
      </c>
      <c r="D28" s="5">
        <v>0</v>
      </c>
      <c r="E28" s="5">
        <v>0</v>
      </c>
      <c r="F28" s="5">
        <v>0</v>
      </c>
      <c r="G28" s="5">
        <v>0</v>
      </c>
      <c r="H28" s="10">
        <f t="shared" si="4"/>
        <v>2975.52</v>
      </c>
      <c r="I28" s="5">
        <v>4</v>
      </c>
      <c r="J28" s="5">
        <v>305.92</v>
      </c>
      <c r="K28" s="5">
        <v>692.2</v>
      </c>
      <c r="L28" s="5">
        <v>5</v>
      </c>
      <c r="M28" s="5" t="s">
        <v>12</v>
      </c>
      <c r="N28" s="5">
        <v>108</v>
      </c>
      <c r="O28" s="30" t="s">
        <v>56</v>
      </c>
      <c r="P28" s="31">
        <v>363.86</v>
      </c>
      <c r="Q28" s="18">
        <f t="shared" si="0"/>
        <v>3.3690740740740743</v>
      </c>
      <c r="R28" s="18">
        <f t="shared" si="1"/>
        <v>0.16675887234180212</v>
      </c>
      <c r="S28" s="18">
        <f t="shared" si="2"/>
        <v>2.896714127529592</v>
      </c>
    </row>
    <row r="29" spans="1:19" ht="12.75" customHeight="1">
      <c r="A29" s="5">
        <v>23</v>
      </c>
      <c r="B29" s="6" t="s">
        <v>67</v>
      </c>
      <c r="C29" s="5">
        <v>4001.3</v>
      </c>
      <c r="D29" s="5">
        <v>0</v>
      </c>
      <c r="E29" s="5">
        <v>0</v>
      </c>
      <c r="F29" s="5">
        <v>0</v>
      </c>
      <c r="G29" s="5">
        <v>0</v>
      </c>
      <c r="H29" s="10">
        <f t="shared" si="4"/>
        <v>4452.2</v>
      </c>
      <c r="I29" s="5">
        <v>6</v>
      </c>
      <c r="J29" s="5">
        <v>450.9</v>
      </c>
      <c r="K29" s="5">
        <v>1016.4</v>
      </c>
      <c r="L29" s="5">
        <v>5</v>
      </c>
      <c r="M29" s="5" t="s">
        <v>47</v>
      </c>
      <c r="N29" s="5">
        <v>204</v>
      </c>
      <c r="O29" s="30" t="s">
        <v>56</v>
      </c>
      <c r="P29" s="31">
        <v>756.86</v>
      </c>
      <c r="Q29" s="18">
        <f t="shared" si="0"/>
        <v>3.710098039215686</v>
      </c>
      <c r="R29" s="18">
        <f t="shared" si="1"/>
        <v>0.23120577630535025</v>
      </c>
      <c r="S29" s="18">
        <f t="shared" si="2"/>
        <v>3.199065271881949</v>
      </c>
    </row>
    <row r="30" spans="1:19" ht="12.75" customHeight="1">
      <c r="A30" s="5">
        <v>25</v>
      </c>
      <c r="B30" s="6" t="s">
        <v>70</v>
      </c>
      <c r="C30" s="5">
        <v>2102.6</v>
      </c>
      <c r="D30" s="5">
        <v>0</v>
      </c>
      <c r="E30" s="5">
        <v>0</v>
      </c>
      <c r="F30" s="5">
        <v>0</v>
      </c>
      <c r="G30" s="5">
        <v>0</v>
      </c>
      <c r="H30" s="10">
        <f t="shared" si="4"/>
        <v>2250.6</v>
      </c>
      <c r="I30" s="5">
        <v>2</v>
      </c>
      <c r="J30" s="5">
        <v>148</v>
      </c>
      <c r="K30" s="5">
        <v>597.7</v>
      </c>
      <c r="L30" s="5">
        <v>5</v>
      </c>
      <c r="M30" s="5" t="s">
        <v>57</v>
      </c>
      <c r="N30" s="5">
        <v>93</v>
      </c>
      <c r="O30" s="30" t="s">
        <v>56</v>
      </c>
      <c r="P30" s="31">
        <v>278.04</v>
      </c>
      <c r="Q30" s="18">
        <f t="shared" si="0"/>
        <v>2.9896774193548388</v>
      </c>
      <c r="R30" s="18">
        <f t="shared" si="1"/>
        <v>0.2697851978266925</v>
      </c>
      <c r="S30" s="18">
        <f t="shared" si="2"/>
        <v>2.5603418357166614</v>
      </c>
    </row>
    <row r="31" spans="1:19" ht="12.75" customHeight="1">
      <c r="A31" s="5">
        <v>26</v>
      </c>
      <c r="B31" s="6" t="s">
        <v>71</v>
      </c>
      <c r="C31" s="5">
        <v>3249</v>
      </c>
      <c r="D31" s="5">
        <v>0</v>
      </c>
      <c r="E31" s="5">
        <v>0</v>
      </c>
      <c r="F31" s="5">
        <v>0</v>
      </c>
      <c r="G31" s="5">
        <v>0</v>
      </c>
      <c r="H31" s="10">
        <f t="shared" si="4"/>
        <v>3520.4</v>
      </c>
      <c r="I31" s="5">
        <v>4</v>
      </c>
      <c r="J31" s="5">
        <v>271.4</v>
      </c>
      <c r="K31" s="5">
        <v>925</v>
      </c>
      <c r="L31" s="5">
        <v>5</v>
      </c>
      <c r="M31" s="5" t="s">
        <v>18</v>
      </c>
      <c r="N31" s="5">
        <v>124</v>
      </c>
      <c r="O31" s="30" t="s">
        <v>56</v>
      </c>
      <c r="P31" s="31">
        <v>394.51</v>
      </c>
      <c r="Q31" s="18">
        <f t="shared" si="0"/>
        <v>3.1815322580645162</v>
      </c>
      <c r="R31" s="18">
        <f t="shared" si="1"/>
        <v>0.20609965888975826</v>
      </c>
      <c r="S31" s="18">
        <f t="shared" si="2"/>
        <v>2.7304399401396746</v>
      </c>
    </row>
    <row r="32" spans="1:19" ht="12.75" customHeight="1">
      <c r="A32" s="5">
        <v>27</v>
      </c>
      <c r="B32" s="6" t="s">
        <v>72</v>
      </c>
      <c r="C32" s="5">
        <v>3136.5</v>
      </c>
      <c r="D32" s="5">
        <v>118.9</v>
      </c>
      <c r="E32" s="5">
        <v>0</v>
      </c>
      <c r="F32" s="5">
        <v>285.8</v>
      </c>
      <c r="G32" s="5">
        <v>0</v>
      </c>
      <c r="H32" s="10">
        <f t="shared" si="4"/>
        <v>3555.2000000000003</v>
      </c>
      <c r="I32" s="5">
        <v>4</v>
      </c>
      <c r="J32" s="5">
        <v>299.8</v>
      </c>
      <c r="K32" s="5">
        <v>1239.9</v>
      </c>
      <c r="L32" s="5">
        <v>5</v>
      </c>
      <c r="M32" s="5" t="s">
        <v>16</v>
      </c>
      <c r="N32" s="5">
        <v>119</v>
      </c>
      <c r="O32" s="30" t="s">
        <v>56</v>
      </c>
      <c r="P32" s="31">
        <v>245.34</v>
      </c>
      <c r="Q32" s="18">
        <f t="shared" si="0"/>
        <v>2.0616806722689076</v>
      </c>
      <c r="R32" s="18">
        <f t="shared" si="1"/>
        <v>0.128644969498566</v>
      </c>
      <c r="S32" s="18">
        <f t="shared" si="2"/>
        <v>1.7375818331456296</v>
      </c>
    </row>
    <row r="33" spans="1:19" ht="12.75" customHeight="1">
      <c r="A33" s="5">
        <v>28</v>
      </c>
      <c r="B33" s="6" t="s">
        <v>73</v>
      </c>
      <c r="C33" s="5">
        <v>2845.9</v>
      </c>
      <c r="D33" s="5">
        <v>0</v>
      </c>
      <c r="E33" s="5">
        <v>0</v>
      </c>
      <c r="F33" s="5">
        <v>0</v>
      </c>
      <c r="G33" s="5">
        <v>0</v>
      </c>
      <c r="H33" s="10">
        <f t="shared" si="4"/>
        <v>3131.9</v>
      </c>
      <c r="I33" s="5">
        <v>4</v>
      </c>
      <c r="J33" s="5">
        <v>286</v>
      </c>
      <c r="K33" s="5">
        <v>815.9</v>
      </c>
      <c r="L33" s="5">
        <v>5</v>
      </c>
      <c r="M33" s="5" t="s">
        <v>17</v>
      </c>
      <c r="N33" s="5">
        <v>110</v>
      </c>
      <c r="O33" s="30" t="s">
        <v>56</v>
      </c>
      <c r="P33" s="31">
        <v>514.81</v>
      </c>
      <c r="Q33" s="18">
        <f t="shared" si="0"/>
        <v>4.680090909090908</v>
      </c>
      <c r="R33" s="18">
        <f t="shared" si="1"/>
        <v>0.23885844567803316</v>
      </c>
      <c r="S33" s="18">
        <f t="shared" si="2"/>
        <v>4.059058950328022</v>
      </c>
    </row>
    <row r="34" spans="1:19" ht="12.75" customHeight="1">
      <c r="A34" s="5">
        <v>29</v>
      </c>
      <c r="B34" s="6" t="s">
        <v>74</v>
      </c>
      <c r="C34" s="5">
        <v>2231.9</v>
      </c>
      <c r="D34" s="5">
        <v>145.7</v>
      </c>
      <c r="E34" s="5">
        <v>154.3</v>
      </c>
      <c r="F34" s="5">
        <v>0</v>
      </c>
      <c r="G34" s="5">
        <v>0</v>
      </c>
      <c r="H34" s="10">
        <f aca="true" t="shared" si="5" ref="H34:H39">C34+G34+J34+D34</f>
        <v>2556</v>
      </c>
      <c r="I34" s="5">
        <v>3</v>
      </c>
      <c r="J34" s="5">
        <v>178.4</v>
      </c>
      <c r="K34" s="5">
        <v>698.7</v>
      </c>
      <c r="L34" s="5">
        <v>5</v>
      </c>
      <c r="M34" s="5" t="s">
        <v>24</v>
      </c>
      <c r="N34" s="5">
        <v>102</v>
      </c>
      <c r="O34" s="30" t="s">
        <v>56</v>
      </c>
      <c r="P34" s="31">
        <v>538.8</v>
      </c>
      <c r="Q34" s="18">
        <f t="shared" si="0"/>
        <v>5.2823529411764705</v>
      </c>
      <c r="R34" s="18">
        <f t="shared" si="1"/>
        <v>0.3941234917479542</v>
      </c>
      <c r="S34" s="18">
        <f t="shared" si="2"/>
        <v>4.593023226197696</v>
      </c>
    </row>
    <row r="35" spans="1:19" ht="12.75" customHeight="1">
      <c r="A35" s="5">
        <v>30</v>
      </c>
      <c r="B35" s="6" t="s">
        <v>83</v>
      </c>
      <c r="C35" s="5">
        <v>2646.6</v>
      </c>
      <c r="D35" s="5"/>
      <c r="E35" s="5"/>
      <c r="F35" s="5"/>
      <c r="G35" s="5"/>
      <c r="H35" s="10">
        <f t="shared" si="5"/>
        <v>2961.4</v>
      </c>
      <c r="I35" s="5"/>
      <c r="J35" s="5">
        <v>314.8</v>
      </c>
      <c r="K35" s="5"/>
      <c r="L35" s="5">
        <v>5</v>
      </c>
      <c r="M35" s="5" t="s">
        <v>88</v>
      </c>
      <c r="N35" s="5">
        <v>111</v>
      </c>
      <c r="O35" s="22"/>
      <c r="P35" s="31">
        <v>473.488</v>
      </c>
      <c r="Q35" s="18">
        <f t="shared" si="0"/>
        <v>4.265657657657657</v>
      </c>
      <c r="R35" s="18">
        <f t="shared" si="1"/>
        <v>0.2024072918167646</v>
      </c>
      <c r="S35" s="18">
        <f t="shared" si="2"/>
        <v>3.691623284108851</v>
      </c>
    </row>
    <row r="36" spans="1:19" ht="12.75" customHeight="1">
      <c r="A36" s="5">
        <v>31</v>
      </c>
      <c r="B36" s="6" t="s">
        <v>84</v>
      </c>
      <c r="C36" s="5">
        <v>2659.5</v>
      </c>
      <c r="D36" s="5"/>
      <c r="E36" s="5"/>
      <c r="F36" s="5"/>
      <c r="G36" s="5"/>
      <c r="H36" s="10">
        <f t="shared" si="5"/>
        <v>2978.6</v>
      </c>
      <c r="I36" s="5"/>
      <c r="J36" s="5">
        <v>319.1</v>
      </c>
      <c r="K36" s="5"/>
      <c r="L36" s="5">
        <v>5</v>
      </c>
      <c r="M36" s="5" t="s">
        <v>89</v>
      </c>
      <c r="N36" s="5">
        <v>125</v>
      </c>
      <c r="O36" s="22"/>
      <c r="P36" s="31">
        <v>404.255</v>
      </c>
      <c r="Q36" s="18">
        <f t="shared" si="0"/>
        <v>3.23404</v>
      </c>
      <c r="R36" s="18">
        <f t="shared" si="1"/>
        <v>0.17903745069089275</v>
      </c>
      <c r="S36" s="18">
        <f t="shared" si="2"/>
        <v>2.7769931958762886</v>
      </c>
    </row>
    <row r="37" spans="1:19" ht="12.75" customHeight="1">
      <c r="A37" s="5">
        <v>32</v>
      </c>
      <c r="B37" s="6" t="s">
        <v>85</v>
      </c>
      <c r="C37" s="5">
        <v>2484.9</v>
      </c>
      <c r="D37" s="5"/>
      <c r="E37" s="5"/>
      <c r="F37" s="5"/>
      <c r="G37" s="5"/>
      <c r="H37" s="10">
        <f t="shared" si="5"/>
        <v>2843.3</v>
      </c>
      <c r="I37" s="5"/>
      <c r="J37" s="5">
        <v>358.4</v>
      </c>
      <c r="K37" s="5"/>
      <c r="L37" s="5">
        <v>5</v>
      </c>
      <c r="M37" s="5" t="s">
        <v>90</v>
      </c>
      <c r="N37" s="5">
        <v>97</v>
      </c>
      <c r="O37" s="22"/>
      <c r="P37" s="31">
        <v>272.989</v>
      </c>
      <c r="Q37" s="18">
        <f t="shared" si="0"/>
        <v>2.814319587628866</v>
      </c>
      <c r="R37" s="18">
        <f t="shared" si="1"/>
        <v>0.11081644939709125</v>
      </c>
      <c r="S37" s="18">
        <f t="shared" si="2"/>
        <v>2.4048699436709535</v>
      </c>
    </row>
    <row r="38" spans="1:19" ht="12.75" customHeight="1">
      <c r="A38" s="5">
        <v>33</v>
      </c>
      <c r="B38" s="6" t="s">
        <v>86</v>
      </c>
      <c r="C38" s="5">
        <v>2153.5</v>
      </c>
      <c r="D38" s="5"/>
      <c r="E38" s="5"/>
      <c r="F38" s="5"/>
      <c r="G38" s="5"/>
      <c r="H38" s="10">
        <f t="shared" si="5"/>
        <v>2445</v>
      </c>
      <c r="I38" s="5"/>
      <c r="J38" s="5">
        <v>291.5</v>
      </c>
      <c r="K38" s="5"/>
      <c r="L38" s="5">
        <v>5</v>
      </c>
      <c r="M38" s="5" t="s">
        <v>91</v>
      </c>
      <c r="N38" s="5">
        <v>94</v>
      </c>
      <c r="O38" s="22"/>
      <c r="P38" s="31">
        <v>231.312</v>
      </c>
      <c r="Q38" s="18">
        <f t="shared" si="0"/>
        <v>2.460765957446809</v>
      </c>
      <c r="R38" s="18">
        <f t="shared" si="1"/>
        <v>0.1191062014818482</v>
      </c>
      <c r="S38" s="18">
        <f t="shared" si="2"/>
        <v>2.091410024128099</v>
      </c>
    </row>
    <row r="39" spans="1:19" ht="12.75" customHeight="1">
      <c r="A39" s="5">
        <v>34</v>
      </c>
      <c r="B39" s="6" t="s">
        <v>87</v>
      </c>
      <c r="C39" s="5">
        <v>3276.7</v>
      </c>
      <c r="D39" s="5"/>
      <c r="E39" s="5"/>
      <c r="F39" s="5"/>
      <c r="G39" s="5"/>
      <c r="H39" s="10">
        <f t="shared" si="5"/>
        <v>3542.2999999999997</v>
      </c>
      <c r="I39" s="5"/>
      <c r="J39" s="5">
        <v>265.6</v>
      </c>
      <c r="K39" s="5"/>
      <c r="L39" s="5">
        <v>5</v>
      </c>
      <c r="M39" s="5" t="s">
        <v>92</v>
      </c>
      <c r="N39" s="5">
        <v>156</v>
      </c>
      <c r="O39" s="22"/>
      <c r="P39" s="31">
        <v>525.567</v>
      </c>
      <c r="Q39" s="18">
        <f t="shared" si="0"/>
        <v>3.3690192307692306</v>
      </c>
      <c r="R39" s="18">
        <f t="shared" si="1"/>
        <v>0.27743667712085435</v>
      </c>
      <c r="S39" s="18">
        <f t="shared" si="2"/>
        <v>2.8966655035685966</v>
      </c>
    </row>
    <row r="40" spans="1:19" ht="12.75" customHeight="1">
      <c r="A40" s="5">
        <v>35</v>
      </c>
      <c r="B40" s="14" t="s">
        <v>93</v>
      </c>
      <c r="C40" s="13">
        <v>1775.8</v>
      </c>
      <c r="D40" s="16"/>
      <c r="E40" s="16"/>
      <c r="F40" s="16"/>
      <c r="G40" s="16"/>
      <c r="H40" s="10">
        <f>C40+G40+J40+D40</f>
        <v>1963.7</v>
      </c>
      <c r="I40" s="15"/>
      <c r="J40" s="17">
        <v>187.9</v>
      </c>
      <c r="K40" s="23"/>
      <c r="L40" s="15">
        <v>4</v>
      </c>
      <c r="M40" s="16" t="s">
        <v>78</v>
      </c>
      <c r="N40" s="13">
        <v>46</v>
      </c>
      <c r="O40" s="29"/>
      <c r="P40" s="31">
        <v>123.161</v>
      </c>
      <c r="Q40" s="18">
        <f t="shared" si="0"/>
        <v>2.677413043478261</v>
      </c>
      <c r="R40" s="18">
        <f t="shared" si="1"/>
        <v>0.087926725913588</v>
      </c>
      <c r="S40" s="18">
        <f t="shared" si="2"/>
        <v>2.3182514826268874</v>
      </c>
    </row>
    <row r="41" spans="1:19" ht="12.75" customHeight="1">
      <c r="A41" s="13">
        <v>36</v>
      </c>
      <c r="B41" s="6" t="s">
        <v>27</v>
      </c>
      <c r="C41" s="8">
        <v>2551.5</v>
      </c>
      <c r="D41" s="8">
        <v>0</v>
      </c>
      <c r="E41" s="8">
        <v>0</v>
      </c>
      <c r="F41" s="8">
        <v>0</v>
      </c>
      <c r="G41" s="8"/>
      <c r="H41" s="10">
        <f aca="true" t="shared" si="6" ref="H41:H51">C41+G41+J41+D41</f>
        <v>2871.2</v>
      </c>
      <c r="I41" s="7">
        <v>3</v>
      </c>
      <c r="J41" s="10">
        <v>319.7</v>
      </c>
      <c r="K41" s="8">
        <v>926.64</v>
      </c>
      <c r="L41" s="7">
        <v>5</v>
      </c>
      <c r="M41" s="8" t="s">
        <v>28</v>
      </c>
      <c r="N41" s="5">
        <v>41</v>
      </c>
      <c r="O41" s="28" t="s">
        <v>29</v>
      </c>
      <c r="P41" s="31">
        <v>247.928</v>
      </c>
      <c r="Q41" s="18">
        <f t="shared" si="0"/>
        <v>6.0470243902439025</v>
      </c>
      <c r="R41" s="18">
        <f t="shared" si="1"/>
        <v>0.09952407379340808</v>
      </c>
      <c r="S41" s="18">
        <f t="shared" si="2"/>
        <v>5.270979356298718</v>
      </c>
    </row>
    <row r="42" spans="1:19" ht="12.75" customHeight="1">
      <c r="A42" s="5">
        <v>37</v>
      </c>
      <c r="B42" s="6" t="s">
        <v>30</v>
      </c>
      <c r="C42" s="8">
        <v>3885.4</v>
      </c>
      <c r="D42" s="8">
        <v>866.1</v>
      </c>
      <c r="E42" s="8">
        <v>0</v>
      </c>
      <c r="F42" s="8">
        <v>0</v>
      </c>
      <c r="G42" s="8">
        <v>0</v>
      </c>
      <c r="H42" s="10">
        <f t="shared" si="6"/>
        <v>5102.3</v>
      </c>
      <c r="I42" s="7">
        <v>4</v>
      </c>
      <c r="J42" s="10">
        <v>350.8</v>
      </c>
      <c r="K42" s="10">
        <f>M43*1.3</f>
        <v>50807.9</v>
      </c>
      <c r="L42" s="7">
        <v>5</v>
      </c>
      <c r="M42" s="8" t="s">
        <v>31</v>
      </c>
      <c r="N42" s="5">
        <v>104</v>
      </c>
      <c r="O42" s="28" t="s">
        <v>29</v>
      </c>
      <c r="P42" s="31">
        <v>476.51</v>
      </c>
      <c r="Q42" s="18">
        <f t="shared" si="0"/>
        <v>4.581826923076923</v>
      </c>
      <c r="R42" s="18">
        <f t="shared" si="1"/>
        <v>0.1808107653786925</v>
      </c>
      <c r="S42" s="18">
        <f t="shared" si="2"/>
        <v>3.9719383029341793</v>
      </c>
    </row>
    <row r="43" spans="1:19" ht="12.75" customHeight="1">
      <c r="A43" s="5">
        <v>38</v>
      </c>
      <c r="B43" s="6" t="s">
        <v>32</v>
      </c>
      <c r="C43" s="8">
        <v>1847.7</v>
      </c>
      <c r="D43" s="8">
        <v>0</v>
      </c>
      <c r="E43" s="8">
        <v>0</v>
      </c>
      <c r="F43" s="8">
        <v>0</v>
      </c>
      <c r="G43" s="8">
        <v>0</v>
      </c>
      <c r="H43" s="10">
        <f t="shared" si="6"/>
        <v>2009.5</v>
      </c>
      <c r="I43" s="7">
        <v>2</v>
      </c>
      <c r="J43" s="10">
        <v>161.8</v>
      </c>
      <c r="K43" s="8">
        <v>685.62</v>
      </c>
      <c r="L43" s="7">
        <v>5</v>
      </c>
      <c r="M43" s="8" t="s">
        <v>33</v>
      </c>
      <c r="N43" s="5">
        <v>70</v>
      </c>
      <c r="O43" s="28" t="s">
        <v>29</v>
      </c>
      <c r="P43" s="31">
        <v>204.818</v>
      </c>
      <c r="Q43" s="18">
        <f t="shared" si="0"/>
        <v>2.9259714285714287</v>
      </c>
      <c r="R43" s="18">
        <f t="shared" si="1"/>
        <v>0.18261918111962067</v>
      </c>
      <c r="S43" s="18">
        <f t="shared" si="2"/>
        <v>2.5038602356406483</v>
      </c>
    </row>
    <row r="44" spans="1:19" ht="12.75" customHeight="1">
      <c r="A44" s="5">
        <v>39</v>
      </c>
      <c r="B44" s="6" t="s">
        <v>36</v>
      </c>
      <c r="C44" s="8">
        <v>4834</v>
      </c>
      <c r="D44" s="8">
        <v>0</v>
      </c>
      <c r="E44" s="8">
        <v>0</v>
      </c>
      <c r="F44" s="8">
        <v>0</v>
      </c>
      <c r="G44" s="8"/>
      <c r="H44" s="10">
        <f t="shared" si="6"/>
        <v>5422.98</v>
      </c>
      <c r="I44" s="7">
        <v>6</v>
      </c>
      <c r="J44" s="10">
        <v>588.98</v>
      </c>
      <c r="K44" s="8">
        <v>1655.67</v>
      </c>
      <c r="L44" s="7">
        <v>5</v>
      </c>
      <c r="M44" s="8" t="s">
        <v>31</v>
      </c>
      <c r="N44" s="5">
        <v>213</v>
      </c>
      <c r="O44" s="27" t="s">
        <v>34</v>
      </c>
      <c r="P44" s="18">
        <v>853.4</v>
      </c>
      <c r="Q44" s="18">
        <f t="shared" si="0"/>
        <v>4.006572769953052</v>
      </c>
      <c r="R44" s="18">
        <f t="shared" si="1"/>
        <v>0.1969697096465564</v>
      </c>
      <c r="S44" s="18">
        <f t="shared" si="2"/>
        <v>3.4619191568655925</v>
      </c>
    </row>
    <row r="45" spans="1:19" ht="12.75" customHeight="1">
      <c r="A45" s="5">
        <v>40</v>
      </c>
      <c r="B45" s="6" t="s">
        <v>68</v>
      </c>
      <c r="C45" s="8">
        <v>4516.8</v>
      </c>
      <c r="D45" s="8">
        <v>0</v>
      </c>
      <c r="E45" s="8">
        <v>0</v>
      </c>
      <c r="F45" s="8">
        <v>0</v>
      </c>
      <c r="G45" s="8">
        <v>0</v>
      </c>
      <c r="H45" s="10">
        <f t="shared" si="6"/>
        <v>4839.7</v>
      </c>
      <c r="I45" s="7">
        <v>2</v>
      </c>
      <c r="J45" s="10">
        <v>322.9</v>
      </c>
      <c r="K45" s="8">
        <v>618.1</v>
      </c>
      <c r="L45" s="7">
        <v>5</v>
      </c>
      <c r="M45" s="8" t="s">
        <v>69</v>
      </c>
      <c r="N45" s="5">
        <v>193</v>
      </c>
      <c r="O45" s="26" t="s">
        <v>56</v>
      </c>
      <c r="P45" s="31">
        <v>430.32</v>
      </c>
      <c r="Q45" s="18">
        <f t="shared" si="0"/>
        <v>2.229637305699482</v>
      </c>
      <c r="R45" s="18">
        <f t="shared" si="1"/>
        <v>0.20510088342437885</v>
      </c>
      <c r="S45" s="18">
        <f t="shared" si="2"/>
        <v>1.88649183804284</v>
      </c>
    </row>
    <row r="46" spans="1:19" ht="12.75" customHeight="1">
      <c r="A46" s="5">
        <v>41</v>
      </c>
      <c r="B46" s="6" t="s">
        <v>65</v>
      </c>
      <c r="C46" s="8">
        <v>1812.2</v>
      </c>
      <c r="D46" s="8">
        <v>52.4</v>
      </c>
      <c r="E46" s="8">
        <v>0</v>
      </c>
      <c r="F46" s="8">
        <v>0</v>
      </c>
      <c r="G46" s="8">
        <v>0</v>
      </c>
      <c r="H46" s="10">
        <f t="shared" si="6"/>
        <v>2006.9</v>
      </c>
      <c r="I46" s="7">
        <v>2</v>
      </c>
      <c r="J46" s="10">
        <v>142.3</v>
      </c>
      <c r="K46" s="8">
        <v>710.2</v>
      </c>
      <c r="L46" s="7">
        <v>5</v>
      </c>
      <c r="M46" s="8" t="s">
        <v>66</v>
      </c>
      <c r="N46" s="5">
        <v>92</v>
      </c>
      <c r="O46" s="26" t="s">
        <v>56</v>
      </c>
      <c r="P46" s="31">
        <v>375.816</v>
      </c>
      <c r="Q46" s="18">
        <f t="shared" si="0"/>
        <v>4.08495652173913</v>
      </c>
      <c r="R46" s="18">
        <f t="shared" si="1"/>
        <v>0.3578770855822241</v>
      </c>
      <c r="S46" s="18">
        <f t="shared" si="2"/>
        <v>3.5314140295831464</v>
      </c>
    </row>
    <row r="47" spans="1:19" ht="12.75" customHeight="1">
      <c r="A47" s="5">
        <v>42</v>
      </c>
      <c r="B47" s="6" t="s">
        <v>42</v>
      </c>
      <c r="C47" s="8">
        <v>2617.6</v>
      </c>
      <c r="D47" s="8">
        <v>0</v>
      </c>
      <c r="E47" s="8">
        <v>0</v>
      </c>
      <c r="F47" s="8">
        <v>0</v>
      </c>
      <c r="G47" s="8">
        <v>0</v>
      </c>
      <c r="H47" s="10">
        <f t="shared" si="6"/>
        <v>2931.52</v>
      </c>
      <c r="I47" s="7">
        <v>4</v>
      </c>
      <c r="J47" s="10">
        <v>313.92</v>
      </c>
      <c r="K47" s="8">
        <v>885.82</v>
      </c>
      <c r="L47" s="7">
        <v>5</v>
      </c>
      <c r="M47" s="8" t="s">
        <v>43</v>
      </c>
      <c r="N47" s="5">
        <v>160</v>
      </c>
      <c r="O47" s="26" t="s">
        <v>38</v>
      </c>
      <c r="P47" s="31">
        <v>624.659</v>
      </c>
      <c r="Q47" s="18">
        <f t="shared" si="0"/>
        <v>3.90411875</v>
      </c>
      <c r="R47" s="18">
        <f t="shared" si="1"/>
        <v>0.2716794678793991</v>
      </c>
      <c r="S47" s="18">
        <f t="shared" si="2"/>
        <v>3.3710836340206187</v>
      </c>
    </row>
    <row r="48" spans="1:19" ht="12.75" customHeight="1">
      <c r="A48" s="5">
        <v>43</v>
      </c>
      <c r="B48" s="6" t="s">
        <v>95</v>
      </c>
      <c r="C48" s="5">
        <v>3361.2</v>
      </c>
      <c r="D48" s="5"/>
      <c r="E48" s="5"/>
      <c r="F48" s="5"/>
      <c r="G48" s="5"/>
      <c r="H48" s="10">
        <f t="shared" si="6"/>
        <v>3833.3999999999996</v>
      </c>
      <c r="I48" s="7"/>
      <c r="J48" s="10">
        <v>472.2</v>
      </c>
      <c r="K48" s="8"/>
      <c r="L48" s="7">
        <v>5</v>
      </c>
      <c r="M48" s="8" t="s">
        <v>77</v>
      </c>
      <c r="N48" s="5">
        <v>117</v>
      </c>
      <c r="O48" s="26"/>
      <c r="P48" s="31">
        <v>316.017</v>
      </c>
      <c r="Q48" s="18">
        <f t="shared" si="0"/>
        <v>2.701</v>
      </c>
      <c r="R48" s="18">
        <f t="shared" si="1"/>
        <v>0.09826785129488198</v>
      </c>
      <c r="S48" s="18">
        <f t="shared" si="2"/>
        <v>2.3044010309278353</v>
      </c>
    </row>
    <row r="49" spans="1:19" ht="12.75" customHeight="1">
      <c r="A49" s="5">
        <v>44</v>
      </c>
      <c r="B49" s="6" t="s">
        <v>96</v>
      </c>
      <c r="C49" s="5">
        <v>2231.1</v>
      </c>
      <c r="D49" s="5"/>
      <c r="E49" s="5"/>
      <c r="F49" s="5"/>
      <c r="G49" s="5"/>
      <c r="H49" s="10">
        <f t="shared" si="6"/>
        <v>2435.9</v>
      </c>
      <c r="I49" s="7"/>
      <c r="J49" s="10">
        <v>204.8</v>
      </c>
      <c r="K49" s="8"/>
      <c r="L49" s="7">
        <v>5</v>
      </c>
      <c r="M49" s="8" t="s">
        <v>77</v>
      </c>
      <c r="N49" s="5">
        <v>70</v>
      </c>
      <c r="O49" s="26"/>
      <c r="P49" s="31">
        <v>299.05</v>
      </c>
      <c r="Q49" s="18">
        <f t="shared" si="0"/>
        <v>4.272142857142858</v>
      </c>
      <c r="R49" s="18">
        <f t="shared" si="1"/>
        <v>0.19645452440399475</v>
      </c>
      <c r="S49" s="18">
        <f t="shared" si="2"/>
        <v>3.6973730486008844</v>
      </c>
    </row>
    <row r="50" spans="1:19" ht="12.75" customHeight="1">
      <c r="A50" s="5">
        <v>45</v>
      </c>
      <c r="B50" s="6" t="s">
        <v>97</v>
      </c>
      <c r="C50" s="5">
        <v>1519.1</v>
      </c>
      <c r="D50" s="5"/>
      <c r="E50" s="5"/>
      <c r="F50" s="5"/>
      <c r="G50" s="5"/>
      <c r="H50" s="10">
        <f t="shared" si="6"/>
        <v>1631.6999999999998</v>
      </c>
      <c r="I50" s="7"/>
      <c r="J50" s="10">
        <v>112.6</v>
      </c>
      <c r="K50" s="8"/>
      <c r="L50" s="7">
        <v>5</v>
      </c>
      <c r="M50" s="8" t="s">
        <v>94</v>
      </c>
      <c r="N50" s="5">
        <v>50</v>
      </c>
      <c r="O50" s="26"/>
      <c r="P50" s="31">
        <v>284.739</v>
      </c>
      <c r="Q50" s="18">
        <f t="shared" si="0"/>
        <v>5.69478</v>
      </c>
      <c r="R50" s="18">
        <f t="shared" si="1"/>
        <v>0.3268649173243484</v>
      </c>
      <c r="S50" s="18">
        <f t="shared" si="2"/>
        <v>4.9586802061855675</v>
      </c>
    </row>
    <row r="51" spans="1:19" ht="12.75" customHeight="1">
      <c r="A51" s="5">
        <v>46</v>
      </c>
      <c r="B51" s="6" t="s">
        <v>98</v>
      </c>
      <c r="C51" s="5">
        <v>2034.1</v>
      </c>
      <c r="D51" s="5"/>
      <c r="E51" s="5"/>
      <c r="F51" s="5"/>
      <c r="G51" s="5"/>
      <c r="H51" s="10">
        <f t="shared" si="6"/>
        <v>2330.1</v>
      </c>
      <c r="I51" s="7"/>
      <c r="J51" s="10">
        <v>296</v>
      </c>
      <c r="K51" s="8"/>
      <c r="L51" s="7">
        <v>5</v>
      </c>
      <c r="M51" s="8" t="s">
        <v>79</v>
      </c>
      <c r="N51" s="5">
        <v>59</v>
      </c>
      <c r="O51" s="26"/>
      <c r="P51" s="31">
        <v>416.032</v>
      </c>
      <c r="Q51" s="18">
        <f t="shared" si="0"/>
        <v>7.051389830508474</v>
      </c>
      <c r="R51" s="18">
        <f t="shared" si="1"/>
        <v>0.17738711688492606</v>
      </c>
      <c r="S51" s="18">
        <f t="shared" si="2"/>
        <v>6.161447684780709</v>
      </c>
    </row>
    <row r="52" spans="1:19" ht="12.75" customHeight="1" thickBot="1">
      <c r="A52" s="5">
        <v>47</v>
      </c>
      <c r="B52" s="58" t="s">
        <v>99</v>
      </c>
      <c r="C52" s="13">
        <v>1640</v>
      </c>
      <c r="D52" s="13"/>
      <c r="E52" s="13"/>
      <c r="F52" s="13"/>
      <c r="G52" s="13"/>
      <c r="H52" s="17">
        <f>C52+G52+J52+D52</f>
        <v>2121.2</v>
      </c>
      <c r="I52" s="13"/>
      <c r="J52" s="13">
        <v>481.2</v>
      </c>
      <c r="K52" s="13"/>
      <c r="L52" s="13">
        <v>6</v>
      </c>
      <c r="M52" s="36">
        <v>2011</v>
      </c>
      <c r="N52" s="13">
        <v>24</v>
      </c>
      <c r="O52" s="13"/>
      <c r="P52" s="33">
        <v>60.311</v>
      </c>
      <c r="Q52" s="23">
        <f t="shared" si="0"/>
        <v>2.512958333333333</v>
      </c>
      <c r="R52" s="23">
        <f t="shared" si="1"/>
        <v>0.0202979357162649</v>
      </c>
      <c r="S52" s="23">
        <f>Q52-(R52*J52)/N52</f>
        <v>2.105984722222222</v>
      </c>
    </row>
    <row r="53" spans="1:19" s="32" customFormat="1" ht="12.75" customHeight="1" thickBot="1">
      <c r="A53" s="53" t="s">
        <v>76</v>
      </c>
      <c r="B53" s="54"/>
      <c r="C53" s="21">
        <f>SUM(C7:C52)</f>
        <v>121748.9</v>
      </c>
      <c r="D53" s="21">
        <f>SUM(D7:D52)</f>
        <v>1581.3000000000002</v>
      </c>
      <c r="E53" s="20"/>
      <c r="F53" s="20"/>
      <c r="G53" s="20"/>
      <c r="H53" s="21">
        <f>SUM(H7:H52)</f>
        <v>137375.47</v>
      </c>
      <c r="I53" s="20"/>
      <c r="J53" s="21">
        <f>SUM(J7:J52)</f>
        <v>14045.269999999997</v>
      </c>
      <c r="K53" s="20"/>
      <c r="L53" s="20"/>
      <c r="M53" s="20"/>
      <c r="N53" s="21">
        <f>SUM(N7:N52)</f>
        <v>5009</v>
      </c>
      <c r="O53" s="20"/>
      <c r="P53" s="21">
        <f>SUM(P7:P52)</f>
        <v>19183.282999999996</v>
      </c>
      <c r="Q53" s="34">
        <f t="shared" si="0"/>
        <v>3.829763026552205</v>
      </c>
      <c r="R53" s="34">
        <f t="shared" si="1"/>
        <v>0.09290693988478377</v>
      </c>
      <c r="S53" s="35">
        <f>Q53-(R53*J53)/N53</f>
        <v>3.569251336483218</v>
      </c>
    </row>
    <row r="54" spans="1:1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ht="12.75" customHeight="1"/>
    <row r="63" spans="9:15" ht="12.75" customHeight="1">
      <c r="I63" s="4"/>
      <c r="J63" s="4"/>
      <c r="K63" s="2"/>
      <c r="O63" s="2"/>
    </row>
    <row r="64" spans="9:15" ht="12.75" customHeight="1">
      <c r="I64" s="4"/>
      <c r="J64" s="4"/>
      <c r="K64" s="2"/>
      <c r="O64" s="2"/>
    </row>
    <row r="65" spans="1:15" ht="12.75" customHeight="1">
      <c r="A65" s="2"/>
      <c r="B65" s="2"/>
      <c r="K65" s="2"/>
      <c r="L65" s="2"/>
      <c r="M65" s="2"/>
      <c r="O65" s="2"/>
    </row>
    <row r="66" spans="1:15" ht="12.75" customHeight="1">
      <c r="A66" s="2"/>
      <c r="B66" s="2"/>
      <c r="K66" s="2"/>
      <c r="L66" s="2"/>
      <c r="M66" s="2"/>
      <c r="O66" s="2"/>
    </row>
    <row r="67" spans="1:15" ht="12.75" customHeight="1">
      <c r="A67" s="2"/>
      <c r="B67" s="2"/>
      <c r="K67" s="2"/>
      <c r="L67" s="2"/>
      <c r="M67" s="2"/>
      <c r="O67" s="2"/>
    </row>
    <row r="68" spans="1:15" ht="12.75" customHeight="1">
      <c r="A68" s="2"/>
      <c r="B68" s="2"/>
      <c r="K68" s="2"/>
      <c r="L68" s="2"/>
      <c r="M68" s="2"/>
      <c r="O68" s="2"/>
    </row>
    <row r="69" spans="1:15" ht="12.75" customHeight="1">
      <c r="A69" s="2"/>
      <c r="B69" s="2"/>
      <c r="K69" s="2"/>
      <c r="L69" s="2"/>
      <c r="M69" s="2"/>
      <c r="O69" s="2"/>
    </row>
    <row r="70" spans="1:15" ht="12.75" customHeight="1">
      <c r="A70" s="2"/>
      <c r="B70" s="2"/>
      <c r="K70" s="2"/>
      <c r="L70" s="2"/>
      <c r="M70" s="2"/>
      <c r="O70" s="2"/>
    </row>
    <row r="71" spans="1:15" ht="12.75" customHeight="1">
      <c r="A71" s="2"/>
      <c r="B71" s="2"/>
      <c r="K71" s="2"/>
      <c r="L71" s="2"/>
      <c r="M71" s="2"/>
      <c r="O71" s="2"/>
    </row>
    <row r="72" spans="1:15" ht="12.75" customHeight="1">
      <c r="A72" s="2"/>
      <c r="B72" s="2"/>
      <c r="K72" s="2"/>
      <c r="L72" s="2"/>
      <c r="M72" s="2"/>
      <c r="O72" s="2"/>
    </row>
    <row r="73" spans="1:15" ht="12.75" customHeight="1">
      <c r="A73" s="2"/>
      <c r="B73" s="2"/>
      <c r="K73" s="2"/>
      <c r="L73" s="2"/>
      <c r="M73" s="2"/>
      <c r="O73" s="2"/>
    </row>
    <row r="74" spans="1:15" ht="12.75" customHeight="1">
      <c r="A74" s="2"/>
      <c r="B74" s="2"/>
      <c r="K74" s="2"/>
      <c r="L74" s="2"/>
      <c r="M74" s="2"/>
      <c r="O74" s="2"/>
    </row>
    <row r="75" spans="1:15" ht="12.75" customHeight="1">
      <c r="A75" s="2"/>
      <c r="B75" s="2"/>
      <c r="K75" s="2"/>
      <c r="L75" s="2"/>
      <c r="M75" s="2"/>
      <c r="O75" s="2"/>
    </row>
    <row r="76" spans="1:15" ht="12.75" customHeight="1">
      <c r="A76" s="2"/>
      <c r="B76" s="2"/>
      <c r="K76" s="2"/>
      <c r="L76" s="2"/>
      <c r="M76" s="2"/>
      <c r="O76" s="2"/>
    </row>
    <row r="77" spans="1:15" ht="12.75" customHeight="1">
      <c r="A77" s="2"/>
      <c r="B77" s="2"/>
      <c r="K77" s="2"/>
      <c r="L77" s="2"/>
      <c r="M77" s="2"/>
      <c r="O77" s="2"/>
    </row>
    <row r="78" spans="1:15" ht="12.75" customHeight="1">
      <c r="A78" s="2"/>
      <c r="B78" s="2"/>
      <c r="K78" s="2"/>
      <c r="L78" s="2"/>
      <c r="M78" s="2"/>
      <c r="O78" s="2"/>
    </row>
    <row r="79" spans="1:15" ht="12.75" customHeight="1">
      <c r="A79" s="2"/>
      <c r="B79" s="2"/>
      <c r="K79" s="2"/>
      <c r="L79" s="2"/>
      <c r="M79" s="2"/>
      <c r="O79" s="2"/>
    </row>
    <row r="80" spans="1:15" ht="12.75" customHeight="1">
      <c r="A80" s="2"/>
      <c r="B80" s="2"/>
      <c r="K80" s="2"/>
      <c r="L80" s="2"/>
      <c r="M80" s="2"/>
      <c r="O80" s="2"/>
    </row>
    <row r="81" spans="1:15" ht="12.75" customHeight="1">
      <c r="A81" s="2"/>
      <c r="B81" s="2"/>
      <c r="K81" s="2"/>
      <c r="L81" s="2"/>
      <c r="M81" s="2"/>
      <c r="O81" s="2"/>
    </row>
    <row r="82" spans="1:15" ht="12.75" customHeight="1">
      <c r="A82" s="2"/>
      <c r="B82" s="2"/>
      <c r="K82" s="2"/>
      <c r="L82" s="2"/>
      <c r="M82" s="2"/>
      <c r="O82" s="2"/>
    </row>
    <row r="83" spans="1:15" ht="12.75" customHeight="1">
      <c r="A83" s="2"/>
      <c r="B83" s="2"/>
      <c r="K83" s="2"/>
      <c r="L83" s="2"/>
      <c r="M83" s="2"/>
      <c r="O83" s="2"/>
    </row>
    <row r="84" spans="1:15" ht="12.75" customHeight="1">
      <c r="A84" s="4"/>
      <c r="B84" s="2"/>
      <c r="K84" s="2"/>
      <c r="L84" s="2"/>
      <c r="M84" s="2"/>
      <c r="O84" s="2"/>
    </row>
    <row r="85" spans="1:15" ht="12.75" customHeight="1">
      <c r="A85" s="4"/>
      <c r="B85" s="2"/>
      <c r="K85" s="2"/>
      <c r="L85" s="2"/>
      <c r="M85" s="2"/>
      <c r="O85" s="2"/>
    </row>
    <row r="86" spans="1:15" ht="12.75" customHeight="1">
      <c r="A86" s="4"/>
      <c r="B86" s="2"/>
      <c r="K86" s="2"/>
      <c r="L86" s="2"/>
      <c r="M86" s="2"/>
      <c r="O86" s="2"/>
    </row>
    <row r="87" spans="1:15" ht="12.75" customHeight="1">
      <c r="A87" s="4"/>
      <c r="B87" s="2"/>
      <c r="K87" s="2"/>
      <c r="L87" s="2"/>
      <c r="M87" s="2"/>
      <c r="O87" s="2"/>
    </row>
    <row r="88" spans="1:15" ht="12.75" customHeight="1">
      <c r="A88" s="4"/>
      <c r="B88" s="2"/>
      <c r="K88" s="2"/>
      <c r="L88" s="2"/>
      <c r="M88" s="2"/>
      <c r="O88" s="2"/>
    </row>
    <row r="89" spans="1:15" ht="12.75" customHeight="1">
      <c r="A89" s="4"/>
      <c r="B89" s="2"/>
      <c r="K89" s="2"/>
      <c r="L89" s="2"/>
      <c r="M89" s="2"/>
      <c r="O89" s="2"/>
    </row>
    <row r="90" spans="1:15" ht="12.75" customHeight="1">
      <c r="A90" s="4"/>
      <c r="B90" s="2"/>
      <c r="K90" s="2"/>
      <c r="L90" s="2"/>
      <c r="M90" s="2"/>
      <c r="O90" s="2"/>
    </row>
    <row r="91" spans="1:15" ht="12.75" customHeight="1">
      <c r="A91" s="4"/>
      <c r="B91" s="2"/>
      <c r="K91" s="2"/>
      <c r="L91" s="2"/>
      <c r="M91" s="2"/>
      <c r="O91" s="2"/>
    </row>
    <row r="92" spans="1:15" ht="12.75" customHeight="1">
      <c r="A92" s="4"/>
      <c r="B92" s="2"/>
      <c r="K92" s="2"/>
      <c r="L92" s="2"/>
      <c r="M92" s="2"/>
      <c r="O92" s="2"/>
    </row>
    <row r="93" spans="1:15" ht="12.75" customHeight="1">
      <c r="A93" s="4"/>
      <c r="B93" s="2"/>
      <c r="K93" s="2"/>
      <c r="L93" s="2"/>
      <c r="M93" s="2"/>
      <c r="O93" s="2"/>
    </row>
    <row r="94" spans="1:15" ht="12.75" customHeight="1">
      <c r="A94" s="4"/>
      <c r="B94" s="2"/>
      <c r="K94" s="2"/>
      <c r="L94" s="2"/>
      <c r="M94" s="2"/>
      <c r="O94" s="2"/>
    </row>
    <row r="95" spans="1:15" ht="12.75" customHeight="1">
      <c r="A95" s="4"/>
      <c r="B95" s="2"/>
      <c r="K95" s="2"/>
      <c r="L95" s="2"/>
      <c r="M95" s="2"/>
      <c r="O95" s="2"/>
    </row>
    <row r="96" spans="1:15" ht="12.75" customHeight="1">
      <c r="A96" s="4"/>
      <c r="B96" s="2"/>
      <c r="K96" s="2"/>
      <c r="L96" s="2"/>
      <c r="M96" s="2"/>
      <c r="O96" s="2"/>
    </row>
    <row r="97" spans="1:15" ht="12.75" customHeight="1">
      <c r="A97" s="4"/>
      <c r="B97" s="2"/>
      <c r="K97" s="2"/>
      <c r="L97" s="2"/>
      <c r="M97" s="2"/>
      <c r="O97" s="2"/>
    </row>
    <row r="98" spans="1:15" ht="12.75" customHeight="1">
      <c r="A98" s="4"/>
      <c r="B98" s="2"/>
      <c r="K98" s="2"/>
      <c r="L98" s="2"/>
      <c r="M98" s="2"/>
      <c r="O98" s="2"/>
    </row>
    <row r="99" spans="1:15" ht="12.75" customHeight="1">
      <c r="A99" s="4"/>
      <c r="B99" s="2"/>
      <c r="K99" s="2"/>
      <c r="L99" s="2"/>
      <c r="M99" s="2"/>
      <c r="O99" s="2"/>
    </row>
    <row r="100" spans="1:15" ht="12.75" customHeight="1">
      <c r="A100" s="4"/>
      <c r="B100" s="2"/>
      <c r="K100" s="2"/>
      <c r="L100" s="2"/>
      <c r="M100" s="2"/>
      <c r="O100" s="2"/>
    </row>
    <row r="101" spans="1:15" ht="12.75" customHeight="1">
      <c r="A101" s="4"/>
      <c r="B101" s="2"/>
      <c r="K101" s="2"/>
      <c r="L101" s="2"/>
      <c r="M101" s="2"/>
      <c r="O101" s="2"/>
    </row>
    <row r="102" spans="1:15" ht="12.75" customHeight="1">
      <c r="A102" s="4"/>
      <c r="B102" s="2"/>
      <c r="K102" s="2"/>
      <c r="L102" s="2"/>
      <c r="M102" s="2"/>
      <c r="O102" s="2"/>
    </row>
    <row r="103" spans="1:15" ht="12.75" customHeight="1">
      <c r="A103" s="4"/>
      <c r="B103" s="2"/>
      <c r="K103" s="2"/>
      <c r="L103" s="2"/>
      <c r="M103" s="2"/>
      <c r="O103" s="2"/>
    </row>
    <row r="104" spans="1:15" ht="12.75" customHeight="1">
      <c r="A104" s="4"/>
      <c r="B104" s="2"/>
      <c r="K104" s="2"/>
      <c r="L104" s="2"/>
      <c r="M104" s="2"/>
      <c r="O104" s="2"/>
    </row>
    <row r="105" spans="1:15" ht="12.75" customHeight="1">
      <c r="A105" s="4"/>
      <c r="B105" s="2"/>
      <c r="K105" s="2"/>
      <c r="L105" s="2"/>
      <c r="M105" s="2"/>
      <c r="O105" s="2"/>
    </row>
    <row r="106" spans="1:15" ht="12.75" customHeight="1">
      <c r="A106" s="4"/>
      <c r="B106" s="2"/>
      <c r="K106" s="2"/>
      <c r="L106" s="2"/>
      <c r="M106" s="2"/>
      <c r="O106" s="2"/>
    </row>
    <row r="107" spans="1:15" ht="12.75" customHeight="1">
      <c r="A107" s="4"/>
      <c r="B107" s="2"/>
      <c r="K107" s="2"/>
      <c r="L107" s="2"/>
      <c r="M107" s="2"/>
      <c r="O107" s="2"/>
    </row>
    <row r="108" spans="1:15" ht="12.75" customHeight="1">
      <c r="A108" s="4"/>
      <c r="B108" s="2"/>
      <c r="K108" s="2"/>
      <c r="L108" s="2"/>
      <c r="M108" s="2"/>
      <c r="O108" s="2"/>
    </row>
    <row r="109" spans="1:15" ht="12.75" customHeight="1">
      <c r="A109" s="4"/>
      <c r="B109" s="2"/>
      <c r="K109" s="2"/>
      <c r="L109" s="2"/>
      <c r="M109" s="2"/>
      <c r="O109" s="2"/>
    </row>
    <row r="110" spans="1:15" ht="12.75" customHeight="1">
      <c r="A110" s="4"/>
      <c r="B110" s="2"/>
      <c r="K110" s="2"/>
      <c r="L110" s="2"/>
      <c r="M110" s="2"/>
      <c r="O110" s="2"/>
    </row>
    <row r="111" spans="1:15" ht="12.75" customHeight="1">
      <c r="A111" s="4"/>
      <c r="B111" s="2"/>
      <c r="K111" s="2"/>
      <c r="L111" s="2"/>
      <c r="M111" s="2"/>
      <c r="O111" s="2"/>
    </row>
    <row r="112" spans="1:15" ht="12.75" customHeight="1">
      <c r="A112" s="4"/>
      <c r="B112" s="2"/>
      <c r="K112" s="2"/>
      <c r="L112" s="2"/>
      <c r="M112" s="2"/>
      <c r="O112" s="2"/>
    </row>
    <row r="113" spans="1:15" ht="12.75" customHeight="1">
      <c r="A113" s="4"/>
      <c r="B113" s="2"/>
      <c r="K113" s="2"/>
      <c r="L113" s="2"/>
      <c r="M113" s="2"/>
      <c r="O113" s="2"/>
    </row>
    <row r="114" spans="1:15" ht="12.75" customHeight="1">
      <c r="A114" s="4"/>
      <c r="B114" s="2"/>
      <c r="K114" s="2"/>
      <c r="L114" s="2"/>
      <c r="M114" s="2"/>
      <c r="O114" s="2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spans="1:15" ht="12.75" customHeight="1">
      <c r="A121" s="2"/>
      <c r="B121" s="2"/>
      <c r="K121" s="2"/>
      <c r="L121" s="2"/>
      <c r="M121" s="2"/>
      <c r="O121" s="2"/>
    </row>
    <row r="122" spans="1:15" ht="12.75" customHeight="1">
      <c r="A122" s="2"/>
      <c r="B122" s="2"/>
      <c r="K122" s="2"/>
      <c r="L122" s="2"/>
      <c r="M122" s="2"/>
      <c r="O122" s="2"/>
    </row>
    <row r="123" spans="1:15" ht="12.75" customHeight="1">
      <c r="A123" s="2"/>
      <c r="B123" s="2"/>
      <c r="K123" s="2"/>
      <c r="L123" s="2"/>
      <c r="M123" s="2"/>
      <c r="O123" s="2"/>
    </row>
    <row r="124" spans="1:15" ht="12.75" customHeight="1">
      <c r="A124" s="2"/>
      <c r="B124" s="2"/>
      <c r="K124" s="2"/>
      <c r="L124" s="2"/>
      <c r="M124" s="2"/>
      <c r="O124" s="2"/>
    </row>
    <row r="125" spans="1:15" ht="12.75" customHeight="1">
      <c r="A125" s="2"/>
      <c r="B125" s="2"/>
      <c r="K125" s="2"/>
      <c r="L125" s="2"/>
      <c r="M125" s="2"/>
      <c r="O125" s="2"/>
    </row>
    <row r="126" spans="1:15" ht="12.75" customHeight="1">
      <c r="A126" s="2"/>
      <c r="B126" s="2"/>
      <c r="K126" s="2"/>
      <c r="L126" s="2"/>
      <c r="M126" s="2"/>
      <c r="O126" s="2"/>
    </row>
    <row r="127" spans="1:15" ht="12.75" customHeight="1">
      <c r="A127" s="2"/>
      <c r="B127" s="2"/>
      <c r="K127" s="2"/>
      <c r="L127" s="2"/>
      <c r="M127" s="2"/>
      <c r="O127" s="2"/>
    </row>
    <row r="128" spans="1:15" ht="12.75" customHeight="1">
      <c r="A128" s="2"/>
      <c r="B128" s="2"/>
      <c r="K128" s="2"/>
      <c r="L128" s="2"/>
      <c r="M128" s="2"/>
      <c r="O128" s="2"/>
    </row>
    <row r="129" spans="1:15" ht="12.75" customHeight="1">
      <c r="A129" s="2"/>
      <c r="B129" s="2"/>
      <c r="K129" s="2"/>
      <c r="L129" s="2"/>
      <c r="M129" s="2"/>
      <c r="O129" s="2"/>
    </row>
    <row r="130" spans="1:15" ht="12.75" customHeight="1">
      <c r="A130" s="2"/>
      <c r="B130" s="2"/>
      <c r="K130" s="2"/>
      <c r="L130" s="2"/>
      <c r="M130" s="2"/>
      <c r="O130" s="2"/>
    </row>
    <row r="131" spans="1:15" ht="12.75" customHeight="1">
      <c r="A131" s="2"/>
      <c r="B131" s="2"/>
      <c r="K131" s="2"/>
      <c r="L131" s="2"/>
      <c r="M131" s="2"/>
      <c r="O131" s="2"/>
    </row>
    <row r="132" spans="1:15" ht="12.75" customHeight="1">
      <c r="A132" s="2"/>
      <c r="B132" s="2"/>
      <c r="K132" s="2"/>
      <c r="L132" s="2"/>
      <c r="M132" s="2"/>
      <c r="O132" s="2"/>
    </row>
    <row r="133" spans="1:15" ht="12.75" customHeight="1">
      <c r="A133" s="2"/>
      <c r="B133" s="2"/>
      <c r="K133" s="2"/>
      <c r="L133" s="2"/>
      <c r="M133" s="2"/>
      <c r="O133" s="2"/>
    </row>
    <row r="134" spans="1:15" ht="12.75" customHeight="1">
      <c r="A134" s="2"/>
      <c r="B134" s="2"/>
      <c r="K134" s="2"/>
      <c r="L134" s="2"/>
      <c r="M134" s="2"/>
      <c r="O134" s="2"/>
    </row>
    <row r="135" spans="1:15" ht="12.75" customHeight="1">
      <c r="A135" s="2"/>
      <c r="B135" s="2"/>
      <c r="K135" s="2"/>
      <c r="L135" s="2"/>
      <c r="M135" s="2"/>
      <c r="O135" s="2"/>
    </row>
    <row r="136" spans="1:15" ht="12.75" customHeight="1">
      <c r="A136" s="2"/>
      <c r="B136" s="2"/>
      <c r="K136" s="2"/>
      <c r="L136" s="2"/>
      <c r="M136" s="2"/>
      <c r="O136" s="2"/>
    </row>
    <row r="137" spans="1:15" ht="12.75" customHeight="1">
      <c r="A137" s="2"/>
      <c r="B137" s="2"/>
      <c r="K137" s="2"/>
      <c r="L137" s="2"/>
      <c r="M137" s="2"/>
      <c r="O137" s="2"/>
    </row>
    <row r="138" spans="1:15" ht="12.75" customHeight="1">
      <c r="A138" s="2"/>
      <c r="B138" s="2"/>
      <c r="K138" s="2"/>
      <c r="L138" s="2"/>
      <c r="M138" s="2"/>
      <c r="O138" s="2"/>
    </row>
    <row r="139" spans="1:15" ht="12.75" customHeight="1">
      <c r="A139" s="2"/>
      <c r="B139" s="2"/>
      <c r="K139" s="2"/>
      <c r="L139" s="2"/>
      <c r="M139" s="2"/>
      <c r="O139" s="2"/>
    </row>
    <row r="140" spans="1:15" ht="12.75" customHeight="1">
      <c r="A140" s="2"/>
      <c r="B140" s="2"/>
      <c r="K140" s="2"/>
      <c r="L140" s="2"/>
      <c r="M140" s="2"/>
      <c r="O140" s="2"/>
    </row>
    <row r="141" spans="1:15" ht="12.75" customHeight="1">
      <c r="A141" s="2"/>
      <c r="B141" s="2"/>
      <c r="K141" s="2"/>
      <c r="L141" s="2"/>
      <c r="M141" s="2"/>
      <c r="O141" s="2"/>
    </row>
    <row r="142" spans="1:15" ht="12.75" customHeight="1">
      <c r="A142" s="2"/>
      <c r="B142" s="2"/>
      <c r="K142" s="2"/>
      <c r="L142" s="2"/>
      <c r="M142" s="2"/>
      <c r="O142" s="2"/>
    </row>
    <row r="143" spans="1:15" ht="12.75" customHeight="1">
      <c r="A143" s="2"/>
      <c r="B143" s="2"/>
      <c r="K143" s="2"/>
      <c r="L143" s="2"/>
      <c r="M143" s="2"/>
      <c r="O143" s="2"/>
    </row>
    <row r="144" spans="1:15" ht="12.75" customHeight="1">
      <c r="A144" s="2"/>
      <c r="B144" s="2"/>
      <c r="K144" s="2"/>
      <c r="L144" s="2"/>
      <c r="M144" s="2"/>
      <c r="O144" s="2"/>
    </row>
    <row r="145" spans="1:15" ht="12.75" customHeight="1">
      <c r="A145" s="2"/>
      <c r="B145" s="2"/>
      <c r="K145" s="2"/>
      <c r="L145" s="2"/>
      <c r="M145" s="2"/>
      <c r="O145" s="2"/>
    </row>
    <row r="146" spans="1:15" ht="12.75" customHeight="1">
      <c r="A146" s="2"/>
      <c r="B146" s="2"/>
      <c r="K146" s="2"/>
      <c r="L146" s="2"/>
      <c r="M146" s="2"/>
      <c r="O146" s="2"/>
    </row>
    <row r="147" spans="1:15" ht="12.75" customHeight="1">
      <c r="A147" s="2"/>
      <c r="B147" s="2"/>
      <c r="K147" s="2"/>
      <c r="L147" s="2"/>
      <c r="M147" s="2"/>
      <c r="O147" s="2"/>
    </row>
    <row r="148" spans="1:15" ht="12.75" customHeight="1">
      <c r="A148" s="2"/>
      <c r="B148" s="2"/>
      <c r="K148" s="2"/>
      <c r="L148" s="2"/>
      <c r="M148" s="2"/>
      <c r="O148" s="2"/>
    </row>
    <row r="149" spans="1:15" ht="12.75" customHeight="1">
      <c r="A149" s="2"/>
      <c r="B149" s="2"/>
      <c r="K149" s="2"/>
      <c r="L149" s="2"/>
      <c r="M149" s="2"/>
      <c r="O149" s="2"/>
    </row>
    <row r="150" spans="1:15" ht="12.75" customHeight="1">
      <c r="A150" s="2"/>
      <c r="B150" s="2"/>
      <c r="K150" s="2"/>
      <c r="L150" s="2"/>
      <c r="M150" s="2"/>
      <c r="O150" s="2"/>
    </row>
    <row r="151" spans="1:15" ht="12.75" customHeight="1">
      <c r="A151" s="2"/>
      <c r="B151" s="2"/>
      <c r="K151" s="2"/>
      <c r="L151" s="2"/>
      <c r="M151" s="2"/>
      <c r="O151" s="2"/>
    </row>
    <row r="152" spans="1:15" ht="12.75" customHeight="1">
      <c r="A152" s="2"/>
      <c r="B152" s="2"/>
      <c r="K152" s="2"/>
      <c r="L152" s="2"/>
      <c r="M152" s="2"/>
      <c r="O152" s="2"/>
    </row>
    <row r="153" spans="1:15" ht="12.75" customHeight="1">
      <c r="A153" s="2"/>
      <c r="B153" s="2"/>
      <c r="K153" s="2"/>
      <c r="L153" s="2"/>
      <c r="M153" s="2"/>
      <c r="O153" s="2"/>
    </row>
    <row r="154" spans="1:15" ht="12.75" customHeight="1">
      <c r="A154" s="2"/>
      <c r="B154" s="2"/>
      <c r="K154" s="2"/>
      <c r="L154" s="2"/>
      <c r="M154" s="2"/>
      <c r="O154" s="2"/>
    </row>
    <row r="155" spans="1:15" ht="12.75" customHeight="1">
      <c r="A155" s="2"/>
      <c r="B155" s="2"/>
      <c r="K155" s="2"/>
      <c r="L155" s="2"/>
      <c r="M155" s="2"/>
      <c r="O155" s="2"/>
    </row>
    <row r="156" spans="1:15" ht="12.75" customHeight="1">
      <c r="A156" s="2"/>
      <c r="B156" s="2"/>
      <c r="K156" s="2"/>
      <c r="L156" s="2"/>
      <c r="M156" s="2"/>
      <c r="O156" s="2"/>
    </row>
    <row r="157" spans="1:15" ht="12.75" customHeight="1">
      <c r="A157" s="2"/>
      <c r="B157" s="2"/>
      <c r="K157" s="2"/>
      <c r="L157" s="2"/>
      <c r="M157" s="2"/>
      <c r="O157" s="2"/>
    </row>
    <row r="158" spans="1:15" ht="12.75" customHeight="1">
      <c r="A158" s="2"/>
      <c r="B158" s="2"/>
      <c r="K158" s="2"/>
      <c r="L158" s="2"/>
      <c r="M158" s="2"/>
      <c r="O158" s="2"/>
    </row>
    <row r="159" spans="1:15" ht="12.75" customHeight="1">
      <c r="A159" s="2"/>
      <c r="B159" s="2"/>
      <c r="K159" s="2"/>
      <c r="L159" s="2"/>
      <c r="M159" s="2"/>
      <c r="O159" s="2"/>
    </row>
    <row r="160" spans="1:15" ht="12.75" customHeight="1">
      <c r="A160" s="2"/>
      <c r="B160" s="2"/>
      <c r="K160" s="2"/>
      <c r="L160" s="2"/>
      <c r="M160" s="2"/>
      <c r="O160" s="2"/>
    </row>
    <row r="161" spans="1:15" ht="12.75" customHeight="1">
      <c r="A161" s="2"/>
      <c r="B161" s="2"/>
      <c r="K161" s="2"/>
      <c r="L161" s="2"/>
      <c r="M161" s="2"/>
      <c r="O161" s="2"/>
    </row>
    <row r="162" spans="1:15" ht="12.75" customHeight="1">
      <c r="A162" s="2"/>
      <c r="B162" s="2"/>
      <c r="K162" s="2"/>
      <c r="L162" s="2"/>
      <c r="M162" s="2"/>
      <c r="O162" s="2"/>
    </row>
    <row r="163" spans="1:15" ht="12.75" customHeight="1">
      <c r="A163" s="2"/>
      <c r="B163" s="2"/>
      <c r="K163" s="2"/>
      <c r="L163" s="2"/>
      <c r="M163" s="2"/>
      <c r="O163" s="2"/>
    </row>
    <row r="164" spans="1:15" ht="12.75" customHeight="1">
      <c r="A164" s="2"/>
      <c r="B164" s="2"/>
      <c r="K164" s="2"/>
      <c r="L164" s="2"/>
      <c r="M164" s="2"/>
      <c r="O164" s="2"/>
    </row>
    <row r="165" spans="1:15" ht="12.75" customHeight="1">
      <c r="A165" s="2"/>
      <c r="B165" s="2"/>
      <c r="K165" s="2"/>
      <c r="L165" s="2"/>
      <c r="M165" s="2"/>
      <c r="O165" s="2"/>
    </row>
    <row r="166" spans="1:15" ht="12.75" customHeight="1">
      <c r="A166" s="2"/>
      <c r="B166" s="2"/>
      <c r="K166" s="2"/>
      <c r="L166" s="2"/>
      <c r="M166" s="2"/>
      <c r="O166" s="2"/>
    </row>
    <row r="167" spans="1:15" ht="12.75" customHeight="1">
      <c r="A167" s="2"/>
      <c r="B167" s="2"/>
      <c r="K167" s="2"/>
      <c r="L167" s="2"/>
      <c r="M167" s="2"/>
      <c r="O167" s="2"/>
    </row>
    <row r="168" spans="1:15" ht="12.75" customHeight="1">
      <c r="A168" s="2"/>
      <c r="B168" s="2"/>
      <c r="K168" s="2"/>
      <c r="L168" s="2"/>
      <c r="M168" s="2"/>
      <c r="O168" s="2"/>
    </row>
    <row r="169" spans="1:15" ht="12.75" customHeight="1">
      <c r="A169" s="2"/>
      <c r="B169" s="2"/>
      <c r="K169" s="2"/>
      <c r="L169" s="2"/>
      <c r="M169" s="2"/>
      <c r="O169" s="2"/>
    </row>
    <row r="170" spans="1:15" ht="12.75" customHeight="1">
      <c r="A170" s="2"/>
      <c r="B170" s="2"/>
      <c r="K170" s="2"/>
      <c r="L170" s="2"/>
      <c r="M170" s="2"/>
      <c r="O170" s="2"/>
    </row>
    <row r="171" spans="1:15" ht="12.75" customHeight="1">
      <c r="A171" s="2"/>
      <c r="B171" s="2"/>
      <c r="K171" s="2"/>
      <c r="L171" s="2"/>
      <c r="M171" s="2"/>
      <c r="O171" s="2"/>
    </row>
    <row r="172" spans="1:15" ht="12.75" customHeight="1">
      <c r="A172" s="2"/>
      <c r="B172" s="2"/>
      <c r="K172" s="2"/>
      <c r="L172" s="2"/>
      <c r="M172" s="2"/>
      <c r="O172" s="2"/>
    </row>
    <row r="173" spans="1:15" ht="12.75" customHeight="1">
      <c r="A173" s="2"/>
      <c r="B173" s="2"/>
      <c r="K173" s="2"/>
      <c r="L173" s="2"/>
      <c r="M173" s="2"/>
      <c r="O173" s="2"/>
    </row>
    <row r="174" spans="1:15" ht="12.75" customHeight="1">
      <c r="A174" s="2"/>
      <c r="B174" s="2"/>
      <c r="K174" s="2"/>
      <c r="L174" s="2"/>
      <c r="M174" s="2"/>
      <c r="O174" s="2"/>
    </row>
    <row r="175" spans="1:15" ht="12.75" customHeight="1">
      <c r="A175" s="2"/>
      <c r="B175" s="2"/>
      <c r="K175" s="2"/>
      <c r="L175" s="2"/>
      <c r="M175" s="2"/>
      <c r="O175" s="2"/>
    </row>
    <row r="176" spans="1:15" ht="12.75" customHeight="1">
      <c r="A176" s="2"/>
      <c r="B176" s="2"/>
      <c r="K176" s="2"/>
      <c r="L176" s="2"/>
      <c r="M176" s="2"/>
      <c r="O176" s="2"/>
    </row>
    <row r="177" spans="1:15" ht="12.75" customHeight="1">
      <c r="A177" s="2"/>
      <c r="B177" s="2"/>
      <c r="K177" s="2"/>
      <c r="L177" s="2"/>
      <c r="M177" s="2"/>
      <c r="O177" s="2"/>
    </row>
    <row r="178" spans="1:15" ht="12.75" customHeight="1">
      <c r="A178" s="2"/>
      <c r="B178" s="2"/>
      <c r="K178" s="2"/>
      <c r="L178" s="2"/>
      <c r="M178" s="2"/>
      <c r="O178" s="2"/>
    </row>
    <row r="179" spans="1:15" ht="12.75" customHeight="1">
      <c r="A179" s="2"/>
      <c r="B179" s="2"/>
      <c r="K179" s="2"/>
      <c r="L179" s="2"/>
      <c r="M179" s="2"/>
      <c r="O179" s="2"/>
    </row>
    <row r="180" spans="1:15" ht="12.75" customHeight="1">
      <c r="A180" s="2"/>
      <c r="B180" s="2"/>
      <c r="K180" s="2"/>
      <c r="L180" s="2"/>
      <c r="M180" s="2"/>
      <c r="O180" s="2"/>
    </row>
    <row r="181" spans="1:15" ht="12.75" customHeight="1">
      <c r="A181" s="2"/>
      <c r="B181" s="2"/>
      <c r="K181" s="2"/>
      <c r="L181" s="2"/>
      <c r="M181" s="2"/>
      <c r="O181" s="2"/>
    </row>
    <row r="182" spans="1:15" ht="12.75" customHeight="1">
      <c r="A182" s="2"/>
      <c r="B182" s="2"/>
      <c r="K182" s="2"/>
      <c r="L182" s="2"/>
      <c r="M182" s="2"/>
      <c r="O182" s="2"/>
    </row>
    <row r="183" spans="1:15" ht="12.75" customHeight="1">
      <c r="A183" s="2"/>
      <c r="B183" s="2"/>
      <c r="K183" s="2"/>
      <c r="L183" s="2"/>
      <c r="M183" s="2"/>
      <c r="O183" s="2"/>
    </row>
    <row r="184" spans="1:15" ht="12.75" customHeight="1">
      <c r="A184" s="2"/>
      <c r="B184" s="2"/>
      <c r="K184" s="2"/>
      <c r="L184" s="2"/>
      <c r="M184" s="2"/>
      <c r="O184" s="2"/>
    </row>
    <row r="185" spans="1:15" ht="12.75" customHeight="1">
      <c r="A185" s="2"/>
      <c r="B185" s="2"/>
      <c r="K185" s="2"/>
      <c r="L185" s="2"/>
      <c r="M185" s="2"/>
      <c r="O185" s="2"/>
    </row>
    <row r="186" spans="1:15" ht="12.75" customHeight="1">
      <c r="A186" s="2"/>
      <c r="B186" s="2"/>
      <c r="K186" s="2"/>
      <c r="L186" s="2"/>
      <c r="M186" s="2"/>
      <c r="O186" s="2"/>
    </row>
    <row r="187" spans="1:15" ht="12.75" customHeight="1">
      <c r="A187" s="2"/>
      <c r="B187" s="2"/>
      <c r="K187" s="2"/>
      <c r="L187" s="2"/>
      <c r="M187" s="2"/>
      <c r="O187" s="2"/>
    </row>
    <row r="188" spans="1:15" ht="12.75" customHeight="1">
      <c r="A188" s="2"/>
      <c r="B188" s="2"/>
      <c r="K188" s="2"/>
      <c r="L188" s="2"/>
      <c r="M188" s="2"/>
      <c r="O188" s="2"/>
    </row>
    <row r="189" spans="1:15" ht="12.75" customHeight="1">
      <c r="A189" s="2"/>
      <c r="B189" s="2"/>
      <c r="K189" s="2"/>
      <c r="L189" s="2"/>
      <c r="M189" s="2"/>
      <c r="O189" s="2"/>
    </row>
    <row r="190" spans="1:15" ht="12.75" customHeight="1">
      <c r="A190" s="2"/>
      <c r="B190" s="2"/>
      <c r="K190" s="2"/>
      <c r="L190" s="2"/>
      <c r="M190" s="2"/>
      <c r="O190" s="2"/>
    </row>
    <row r="191" spans="1:15" ht="12.75" customHeight="1">
      <c r="A191" s="2"/>
      <c r="B191" s="2"/>
      <c r="K191" s="2"/>
      <c r="L191" s="2"/>
      <c r="M191" s="2"/>
      <c r="O191" s="2"/>
    </row>
    <row r="192" spans="1:15" ht="12.75" customHeight="1">
      <c r="A192" s="2"/>
      <c r="B192" s="2"/>
      <c r="K192" s="2"/>
      <c r="L192" s="2"/>
      <c r="M192" s="2"/>
      <c r="O192" s="2"/>
    </row>
    <row r="193" spans="1:15" ht="12.75" customHeight="1">
      <c r="A193" s="2"/>
      <c r="B193" s="2"/>
      <c r="K193" s="2"/>
      <c r="L193" s="2"/>
      <c r="M193" s="2"/>
      <c r="O193" s="2"/>
    </row>
    <row r="194" spans="1:15" ht="12.75" customHeight="1">
      <c r="A194" s="2"/>
      <c r="B194" s="2"/>
      <c r="K194" s="2"/>
      <c r="L194" s="2"/>
      <c r="M194" s="2"/>
      <c r="O194" s="2"/>
    </row>
    <row r="195" spans="1:15" ht="12.75" customHeight="1">
      <c r="A195" s="2"/>
      <c r="B195" s="2"/>
      <c r="K195" s="2"/>
      <c r="L195" s="2"/>
      <c r="M195" s="2"/>
      <c r="O195" s="2"/>
    </row>
    <row r="196" spans="1:15" ht="12.75" customHeight="1">
      <c r="A196" s="2"/>
      <c r="B196" s="2"/>
      <c r="K196" s="2"/>
      <c r="L196" s="2"/>
      <c r="M196" s="2"/>
      <c r="O196" s="2"/>
    </row>
    <row r="197" spans="1:15" ht="12.75" customHeight="1">
      <c r="A197" s="2"/>
      <c r="B197" s="2"/>
      <c r="K197" s="2"/>
      <c r="L197" s="2"/>
      <c r="M197" s="2"/>
      <c r="O197" s="2"/>
    </row>
    <row r="198" spans="1:15" ht="12.75" customHeight="1">
      <c r="A198" s="2"/>
      <c r="B198" s="2"/>
      <c r="K198" s="2"/>
      <c r="L198" s="2"/>
      <c r="M198" s="2"/>
      <c r="O198" s="2"/>
    </row>
    <row r="199" spans="1:15" ht="12.75" customHeight="1">
      <c r="A199" s="2"/>
      <c r="B199" s="2"/>
      <c r="K199" s="2"/>
      <c r="L199" s="2"/>
      <c r="M199" s="2"/>
      <c r="O199" s="2"/>
    </row>
    <row r="200" spans="1:15" ht="12.75" customHeight="1">
      <c r="A200" s="2"/>
      <c r="B200" s="2"/>
      <c r="K200" s="2"/>
      <c r="L200" s="2"/>
      <c r="M200" s="2"/>
      <c r="O200" s="2"/>
    </row>
    <row r="201" spans="1:15" ht="12.75" customHeight="1">
      <c r="A201" s="2"/>
      <c r="B201" s="2"/>
      <c r="K201" s="2"/>
      <c r="L201" s="2"/>
      <c r="M201" s="2"/>
      <c r="O201" s="2"/>
    </row>
    <row r="202" spans="1:15" ht="12.75" customHeight="1">
      <c r="A202" s="2"/>
      <c r="B202" s="2"/>
      <c r="K202" s="2"/>
      <c r="L202" s="2"/>
      <c r="M202" s="2"/>
      <c r="O202" s="2"/>
    </row>
    <row r="203" spans="1:15" ht="12.75" customHeight="1">
      <c r="A203" s="2"/>
      <c r="B203" s="2"/>
      <c r="K203" s="2"/>
      <c r="L203" s="2"/>
      <c r="M203" s="2"/>
      <c r="O203" s="2"/>
    </row>
    <row r="204" spans="1:15" ht="12.75" customHeight="1">
      <c r="A204" s="2"/>
      <c r="B204" s="2"/>
      <c r="K204" s="2"/>
      <c r="L204" s="2"/>
      <c r="M204" s="2"/>
      <c r="O204" s="2"/>
    </row>
    <row r="205" spans="1:15" ht="12.75" customHeight="1">
      <c r="A205" s="2"/>
      <c r="B205" s="2"/>
      <c r="K205" s="2"/>
      <c r="L205" s="2"/>
      <c r="M205" s="2"/>
      <c r="O205" s="2"/>
    </row>
    <row r="206" spans="1:15" ht="12.75" customHeight="1">
      <c r="A206" s="2"/>
      <c r="B206" s="2"/>
      <c r="K206" s="2"/>
      <c r="L206" s="2"/>
      <c r="M206" s="2"/>
      <c r="O206" s="2"/>
    </row>
    <row r="207" spans="1:15" ht="12.75" customHeight="1">
      <c r="A207" s="2"/>
      <c r="B207" s="2"/>
      <c r="K207" s="2"/>
      <c r="L207" s="2"/>
      <c r="M207" s="2"/>
      <c r="O207" s="2"/>
    </row>
    <row r="208" spans="1:15" ht="12.75" customHeight="1">
      <c r="A208" s="2"/>
      <c r="B208" s="2"/>
      <c r="K208" s="2"/>
      <c r="L208" s="2"/>
      <c r="M208" s="2"/>
      <c r="O208" s="2"/>
    </row>
    <row r="209" spans="1:15" ht="12.75" customHeight="1">
      <c r="A209" s="2"/>
      <c r="B209" s="2"/>
      <c r="K209" s="2"/>
      <c r="L209" s="2"/>
      <c r="M209" s="2"/>
      <c r="O209" s="2"/>
    </row>
    <row r="210" spans="1:15" ht="12.75" customHeight="1">
      <c r="A210" s="2"/>
      <c r="B210" s="2"/>
      <c r="K210" s="2"/>
      <c r="L210" s="2"/>
      <c r="M210" s="2"/>
      <c r="O210" s="2"/>
    </row>
    <row r="211" spans="1:15" ht="12.75" customHeight="1">
      <c r="A211" s="2"/>
      <c r="B211" s="2"/>
      <c r="K211" s="2"/>
      <c r="L211" s="2"/>
      <c r="M211" s="2"/>
      <c r="O211" s="2"/>
    </row>
    <row r="212" spans="1:15" ht="12.75" customHeight="1">
      <c r="A212" s="2"/>
      <c r="B212" s="2"/>
      <c r="K212" s="2"/>
      <c r="L212" s="2"/>
      <c r="M212" s="2"/>
      <c r="O212" s="2"/>
    </row>
    <row r="213" spans="1:15" ht="12.75" customHeight="1">
      <c r="A213" s="2"/>
      <c r="B213" s="2"/>
      <c r="K213" s="2"/>
      <c r="L213" s="2"/>
      <c r="M213" s="2"/>
      <c r="O213" s="2"/>
    </row>
    <row r="214" spans="1:15" ht="12.75" customHeight="1">
      <c r="A214" s="2"/>
      <c r="B214" s="2"/>
      <c r="K214" s="2"/>
      <c r="L214" s="2"/>
      <c r="M214" s="2"/>
      <c r="O214" s="2"/>
    </row>
    <row r="215" spans="1:15" ht="12.75" customHeight="1">
      <c r="A215" s="2"/>
      <c r="B215" s="2"/>
      <c r="K215" s="2"/>
      <c r="L215" s="2"/>
      <c r="M215" s="2"/>
      <c r="O215" s="2"/>
    </row>
    <row r="216" spans="1:15" ht="12.75" customHeight="1">
      <c r="A216" s="2"/>
      <c r="B216" s="2"/>
      <c r="K216" s="2"/>
      <c r="L216" s="2"/>
      <c r="M216" s="2"/>
      <c r="O216" s="2"/>
    </row>
    <row r="217" spans="1:15" ht="12.75" customHeight="1">
      <c r="A217" s="2"/>
      <c r="B217" s="2"/>
      <c r="K217" s="2"/>
      <c r="L217" s="2"/>
      <c r="M217" s="2"/>
      <c r="O217" s="2"/>
    </row>
    <row r="218" spans="1:15" ht="12.75" customHeight="1">
      <c r="A218" s="2"/>
      <c r="B218" s="2"/>
      <c r="K218" s="2"/>
      <c r="L218" s="2"/>
      <c r="M218" s="2"/>
      <c r="O218" s="2"/>
    </row>
    <row r="219" spans="1:15" ht="12.75" customHeight="1">
      <c r="A219" s="2"/>
      <c r="B219" s="2"/>
      <c r="K219" s="2"/>
      <c r="L219" s="2"/>
      <c r="M219" s="2"/>
      <c r="O219" s="2"/>
    </row>
    <row r="220" spans="1:15" ht="12.75" customHeight="1">
      <c r="A220" s="2"/>
      <c r="B220" s="2"/>
      <c r="K220" s="2"/>
      <c r="L220" s="2"/>
      <c r="M220" s="2"/>
      <c r="O220" s="2"/>
    </row>
    <row r="221" spans="1:15" ht="12.75" customHeight="1">
      <c r="A221" s="2"/>
      <c r="B221" s="2"/>
      <c r="K221" s="2"/>
      <c r="L221" s="2"/>
      <c r="M221" s="2"/>
      <c r="O221" s="2"/>
    </row>
    <row r="222" spans="1:15" ht="12.75" customHeight="1">
      <c r="A222" s="2"/>
      <c r="B222" s="2"/>
      <c r="K222" s="2"/>
      <c r="L222" s="2"/>
      <c r="M222" s="2"/>
      <c r="O222" s="2"/>
    </row>
    <row r="223" spans="1:15" ht="12.75" customHeight="1">
      <c r="A223" s="2"/>
      <c r="B223" s="2"/>
      <c r="K223" s="2"/>
      <c r="L223" s="2"/>
      <c r="M223" s="2"/>
      <c r="O223" s="2"/>
    </row>
    <row r="224" spans="1:15" ht="12.75" customHeight="1">
      <c r="A224" s="2"/>
      <c r="B224" s="2"/>
      <c r="K224" s="2"/>
      <c r="L224" s="2"/>
      <c r="M224" s="2"/>
      <c r="O224" s="2"/>
    </row>
    <row r="225" spans="1:15" ht="12.75" customHeight="1">
      <c r="A225" s="2"/>
      <c r="B225" s="2"/>
      <c r="K225" s="2"/>
      <c r="L225" s="2"/>
      <c r="M225" s="2"/>
      <c r="O225" s="2"/>
    </row>
    <row r="226" spans="1:15" ht="12.75" customHeight="1">
      <c r="A226" s="2"/>
      <c r="B226" s="2"/>
      <c r="K226" s="2"/>
      <c r="L226" s="2"/>
      <c r="M226" s="2"/>
      <c r="O226" s="2"/>
    </row>
    <row r="227" spans="1:15" ht="12.75" customHeight="1">
      <c r="A227" s="2"/>
      <c r="B227" s="2"/>
      <c r="K227" s="2"/>
      <c r="L227" s="2"/>
      <c r="M227" s="2"/>
      <c r="O227" s="2"/>
    </row>
    <row r="228" spans="1:15" ht="12.75" customHeight="1">
      <c r="A228" s="2"/>
      <c r="B228" s="2"/>
      <c r="K228" s="2"/>
      <c r="L228" s="2"/>
      <c r="M228" s="2"/>
      <c r="O228" s="2"/>
    </row>
    <row r="229" spans="1:15" ht="12.75" customHeight="1">
      <c r="A229" s="2"/>
      <c r="B229" s="2"/>
      <c r="K229" s="2"/>
      <c r="L229" s="2"/>
      <c r="M229" s="2"/>
      <c r="O229" s="2"/>
    </row>
    <row r="230" spans="1:15" ht="12.75" customHeight="1">
      <c r="A230" s="2"/>
      <c r="B230" s="2"/>
      <c r="K230" s="2"/>
      <c r="L230" s="2"/>
      <c r="M230" s="2"/>
      <c r="O230" s="2"/>
    </row>
    <row r="231" spans="1:15" ht="12.75" customHeight="1">
      <c r="A231" s="2"/>
      <c r="B231" s="2"/>
      <c r="K231" s="2"/>
      <c r="L231" s="2"/>
      <c r="M231" s="2"/>
      <c r="O231" s="2"/>
    </row>
    <row r="232" spans="1:15" ht="12.75" customHeight="1">
      <c r="A232" s="2"/>
      <c r="B232" s="2"/>
      <c r="K232" s="2"/>
      <c r="L232" s="2"/>
      <c r="M232" s="2"/>
      <c r="O232" s="2"/>
    </row>
    <row r="233" spans="1:15" ht="12.75" customHeight="1">
      <c r="A233" s="2"/>
      <c r="B233" s="2"/>
      <c r="K233" s="2"/>
      <c r="L233" s="2"/>
      <c r="M233" s="2"/>
      <c r="O233" s="2"/>
    </row>
    <row r="234" spans="1:15" ht="12.75" customHeight="1">
      <c r="A234" s="2"/>
      <c r="B234" s="2"/>
      <c r="K234" s="2"/>
      <c r="L234" s="2"/>
      <c r="M234" s="2"/>
      <c r="O234" s="2"/>
    </row>
    <row r="235" spans="1:15" ht="12.75" customHeight="1">
      <c r="A235" s="2"/>
      <c r="B235" s="2"/>
      <c r="K235" s="2"/>
      <c r="L235" s="2"/>
      <c r="M235" s="2"/>
      <c r="O235" s="2"/>
    </row>
    <row r="236" spans="1:15" ht="12.75" customHeight="1">
      <c r="A236" s="2"/>
      <c r="B236" s="2"/>
      <c r="K236" s="2"/>
      <c r="L236" s="2"/>
      <c r="M236" s="2"/>
      <c r="O236" s="2"/>
    </row>
    <row r="237" spans="1:15" ht="12.75" customHeight="1">
      <c r="A237" s="2"/>
      <c r="B237" s="2"/>
      <c r="K237" s="2"/>
      <c r="L237" s="2"/>
      <c r="M237" s="2"/>
      <c r="O237" s="2"/>
    </row>
    <row r="238" spans="1:15" ht="12.75" customHeight="1">
      <c r="A238" s="2"/>
      <c r="B238" s="2"/>
      <c r="K238" s="2"/>
      <c r="L238" s="2"/>
      <c r="M238" s="2"/>
      <c r="O238" s="2"/>
    </row>
    <row r="239" spans="1:15" ht="12.75" customHeight="1">
      <c r="A239" s="2"/>
      <c r="B239" s="2"/>
      <c r="K239" s="2"/>
      <c r="L239" s="2"/>
      <c r="M239" s="2"/>
      <c r="O239" s="2"/>
    </row>
    <row r="240" spans="1:15" ht="12.75" customHeight="1">
      <c r="A240" s="2"/>
      <c r="B240" s="2"/>
      <c r="K240" s="2"/>
      <c r="L240" s="2"/>
      <c r="M240" s="2"/>
      <c r="O240" s="2"/>
    </row>
    <row r="241" spans="1:15" ht="12.75" customHeight="1">
      <c r="A241" s="2"/>
      <c r="B241" s="2"/>
      <c r="K241" s="2"/>
      <c r="L241" s="2"/>
      <c r="M241" s="2"/>
      <c r="O241" s="2"/>
    </row>
    <row r="242" spans="1:15" ht="12.75" customHeight="1">
      <c r="A242" s="2"/>
      <c r="B242" s="2"/>
      <c r="K242" s="2"/>
      <c r="L242" s="2"/>
      <c r="M242" s="2"/>
      <c r="O242" s="2"/>
    </row>
    <row r="243" spans="1:15" ht="12.75" customHeight="1">
      <c r="A243" s="2"/>
      <c r="B243" s="2"/>
      <c r="K243" s="2"/>
      <c r="L243" s="2"/>
      <c r="M243" s="2"/>
      <c r="O243" s="2"/>
    </row>
    <row r="244" spans="1:15" ht="12.75" customHeight="1">
      <c r="A244" s="2"/>
      <c r="B244" s="2"/>
      <c r="K244" s="2"/>
      <c r="L244" s="2"/>
      <c r="M244" s="2"/>
      <c r="O244" s="2"/>
    </row>
    <row r="245" spans="1:15" ht="12.75" customHeight="1">
      <c r="A245" s="2"/>
      <c r="B245" s="2"/>
      <c r="K245" s="2"/>
      <c r="L245" s="2"/>
      <c r="M245" s="2"/>
      <c r="O245" s="2"/>
    </row>
    <row r="246" spans="1:15" ht="12.75" customHeight="1">
      <c r="A246" s="2"/>
      <c r="B246" s="2"/>
      <c r="K246" s="2"/>
      <c r="L246" s="2"/>
      <c r="M246" s="2"/>
      <c r="O246" s="2"/>
    </row>
    <row r="247" spans="1:15" ht="12.75" customHeight="1">
      <c r="A247" s="2"/>
      <c r="B247" s="2"/>
      <c r="K247" s="2"/>
      <c r="L247" s="2"/>
      <c r="M247" s="2"/>
      <c r="O247" s="2"/>
    </row>
    <row r="248" spans="1:15" ht="12.75" customHeight="1">
      <c r="A248" s="2"/>
      <c r="B248" s="2"/>
      <c r="K248" s="2"/>
      <c r="L248" s="2"/>
      <c r="M248" s="2"/>
      <c r="O248" s="2"/>
    </row>
    <row r="249" spans="1:15" ht="12.75" customHeight="1">
      <c r="A249" s="2"/>
      <c r="B249" s="2"/>
      <c r="K249" s="2"/>
      <c r="L249" s="2"/>
      <c r="M249" s="2"/>
      <c r="O249" s="2"/>
    </row>
    <row r="250" spans="1:15" ht="12.75" customHeight="1">
      <c r="A250" s="2"/>
      <c r="B250" s="2"/>
      <c r="K250" s="2"/>
      <c r="L250" s="2"/>
      <c r="M250" s="2"/>
      <c r="O250" s="2"/>
    </row>
    <row r="251" spans="1:15" ht="12.75" customHeight="1">
      <c r="A251" s="2"/>
      <c r="B251" s="2"/>
      <c r="K251" s="2"/>
      <c r="L251" s="2"/>
      <c r="M251" s="2"/>
      <c r="O251" s="2"/>
    </row>
    <row r="252" spans="1:15" ht="12.75" customHeight="1">
      <c r="A252" s="2"/>
      <c r="B252" s="2"/>
      <c r="K252" s="2"/>
      <c r="L252" s="2"/>
      <c r="M252" s="2"/>
      <c r="O252" s="2"/>
    </row>
    <row r="253" spans="1:15" ht="12.75" customHeight="1">
      <c r="A253" s="2"/>
      <c r="B253" s="2"/>
      <c r="K253" s="2"/>
      <c r="L253" s="2"/>
      <c r="M253" s="2"/>
      <c r="O253" s="2"/>
    </row>
    <row r="254" spans="1:15" ht="12.75" customHeight="1">
      <c r="A254" s="2"/>
      <c r="B254" s="2"/>
      <c r="K254" s="2"/>
      <c r="L254" s="2"/>
      <c r="M254" s="2"/>
      <c r="O254" s="2"/>
    </row>
    <row r="255" spans="1:15" ht="12.75" customHeight="1">
      <c r="A255" s="2"/>
      <c r="B255" s="2"/>
      <c r="K255" s="2"/>
      <c r="L255" s="2"/>
      <c r="M255" s="2"/>
      <c r="O255" s="2"/>
    </row>
  </sheetData>
  <sheetProtection/>
  <mergeCells count="21">
    <mergeCell ref="G5:G6"/>
    <mergeCell ref="C4:S4"/>
    <mergeCell ref="S5:S6"/>
    <mergeCell ref="A53:B53"/>
    <mergeCell ref="A3:S3"/>
    <mergeCell ref="I5:I6"/>
    <mergeCell ref="J5:J6"/>
    <mergeCell ref="R5:R6"/>
    <mergeCell ref="C5:C6"/>
    <mergeCell ref="D5:F5"/>
    <mergeCell ref="K5:K6"/>
    <mergeCell ref="A2:S2"/>
    <mergeCell ref="L5:L6"/>
    <mergeCell ref="M5:M6"/>
    <mergeCell ref="N5:N6"/>
    <mergeCell ref="O5:O6"/>
    <mergeCell ref="A5:A6"/>
    <mergeCell ref="B5:B6"/>
    <mergeCell ref="P5:P6"/>
    <mergeCell ref="Q5:Q6"/>
    <mergeCell ref="H5:H6"/>
  </mergeCells>
  <printOptions/>
  <pageMargins left="0.5" right="0.15748031496062992" top="0.11" bottom="0.16" header="0.11" footer="0.16"/>
  <pageSetup horizontalDpi="180" verticalDpi="18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ukh_513-1</dc:creator>
  <cp:keywords/>
  <dc:description/>
  <cp:lastModifiedBy>verstka</cp:lastModifiedBy>
  <cp:lastPrinted>2014-05-26T05:16:32Z</cp:lastPrinted>
  <dcterms:created xsi:type="dcterms:W3CDTF">2012-07-05T01:21:06Z</dcterms:created>
  <dcterms:modified xsi:type="dcterms:W3CDTF">2015-01-20T00:39:30Z</dcterms:modified>
  <cp:category/>
  <cp:version/>
  <cp:contentType/>
  <cp:contentStatus/>
</cp:coreProperties>
</file>